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40" firstSheet="1" activeTab="2"/>
  </bookViews>
  <sheets>
    <sheet name="编制说明" sheetId="14" state="hidden" r:id="rId1"/>
    <sheet name="实体结构检测" sheetId="35" r:id="rId2"/>
    <sheet name="节能、绿色建筑" sheetId="36" r:id="rId3"/>
    <sheet name="电气智能" sheetId="41" r:id="rId4"/>
    <sheet name="室内环境检测" sheetId="39" r:id="rId5"/>
    <sheet name="幕墙工程" sheetId="42" r:id="rId6"/>
    <sheet name="汇总" sheetId="40" r:id="rId7"/>
    <sheet name="基坑监测埋设点费用表" sheetId="4" state="hidden" r:id="rId8"/>
  </sheets>
  <definedNames>
    <definedName name="_xlnm.Print_Area" localSheetId="7">基坑监测埋设点费用表!$A$1:$N$14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<sst xmlns="http://schemas.openxmlformats.org/spreadsheetml/2006/main" count="346" uniqueCount="221">
  <si>
    <t>编制说明</t>
  </si>
  <si>
    <t>第一条：工程概况</t>
  </si>
  <si>
    <t>1.工程名称：琶洲会展大厦设计施工总承包。
2工程地点：广州市海珠区琶洲街道华南快速以东，新港东路以南，南丰汇以西，凤浦路以北。
3工程概况：新建一栋200-250米的超高层办公楼，总建筑面积为110000平方米；其中地上建筑面积：91000平方米，地下建筑面积：19000平方米。本项目地上约62层，地下共2层，地上主要功能为办公、会议室，指挥中心、职工饭堂等，地下主要功能为地下停车以及相关设备用房等。</t>
  </si>
  <si>
    <t>第二条、编制说明</t>
  </si>
  <si>
    <t>（1）计量依据： 基坑图纸、技术要求等资料等。
（2）工作范围：地基基础检测、主体结构检检测、人防结构检测、建筑节能检测、室内环境检测、常规材料检测、建筑幕墙、门窗、屋面检测、消防系统检测等。具体详见本项目工程量清单。
（3）计价依据：
1、粤建检协【2015】8号文-广东省房屋建筑和市政工程工程质量安全检测收费指导价
2、穗建质[2010]303号-广州市建筑结构实体质量监督抽测办法
3、穗建检协(2013)12号《广州市建设工程基坑监测收费项目及标准指导性意见》
4、建筑工程材料见证取样检测试验标准
5、广东省标准建筑地基基础检测规范(DBJ15-60-2008)
6、关于建筑工程地基基础检测工作的通知-穗建质[2010]574号
7、建筑工程室内环境污染收费标准
8、DBJ/T15-88-2011建筑节能检测标准
9、广东省物价局关于建筑消防设施检测收费</t>
  </si>
  <si>
    <t>茂名市电白区妇女儿童保健中心感染大楼结构检测清单</t>
  </si>
  <si>
    <t>工程名称</t>
  </si>
  <si>
    <t>混凝土强度回弹法检测</t>
  </si>
  <si>
    <t>钢筋配置及保护层厚度</t>
  </si>
  <si>
    <t>楼板厚度</t>
  </si>
  <si>
    <t>截面尺寸</t>
  </si>
  <si>
    <t>后锚固件植筋</t>
  </si>
  <si>
    <t>墙柱构件（个）</t>
  </si>
  <si>
    <t>梁构件（个）</t>
  </si>
  <si>
    <t>非悬挑梁构件（个）</t>
  </si>
  <si>
    <t>悬挑梁构件（个）</t>
  </si>
  <si>
    <t>非悬挑板构件（个）</t>
  </si>
  <si>
    <t>板构件（个）</t>
  </si>
  <si>
    <t>（个）</t>
  </si>
  <si>
    <t>1# 妇女儿童保健中心感染大楼</t>
  </si>
  <si>
    <t>2# 公厕及医疗垃圾收集用房</t>
  </si>
  <si>
    <t>/</t>
  </si>
  <si>
    <t>3# 污水处理站</t>
  </si>
  <si>
    <t>检测数量合计（个）</t>
  </si>
  <si>
    <t>单价</t>
  </si>
  <si>
    <t>小计（元）</t>
  </si>
  <si>
    <t>费用合计</t>
  </si>
  <si>
    <t>检测数量依据</t>
  </si>
  <si>
    <t>1、构件的混凝土强度检测按照每栋梁、柱构件不同强度各检测3个进行抽检；2、构件的钢筋配置及保护层厚度、楼板厚度检测均依据《混凝土结构工程施工质量验收规范》（GB 20204-2015）附录E、附录F进行。</t>
  </si>
  <si>
    <t>收费依据</t>
  </si>
  <si>
    <t>参考《广东省房屋建筑和市政工程质量安全检测收费指导价（第一批）》（粤建检协〔2015〕8号）进行。其中回弹法检测混凝土强度检测(每构件10个测区)依据2.4.4条；钢筋配置及保护层厚度依据2.2.1条、2.2.6条；楼板厚度检测（每构件3点）依据2.2.3条。</t>
  </si>
  <si>
    <t>茂名市电白区妇女儿童保健中心感染大楼建筑节能、绿色建筑工程检测清单</t>
  </si>
  <si>
    <t>序号</t>
  </si>
  <si>
    <t>检测参数</t>
  </si>
  <si>
    <t>检测依据及抽检原则（频次）</t>
  </si>
  <si>
    <t>计量单位</t>
  </si>
  <si>
    <t>数量</t>
  </si>
  <si>
    <t>单价（元）</t>
  </si>
  <si>
    <t>合价（元）</t>
  </si>
  <si>
    <t>备注</t>
  </si>
  <si>
    <t>通风与空调系统节能性能检测</t>
  </si>
  <si>
    <t>冷水机组</t>
  </si>
  <si>
    <t>DBJ 15-65-2021 15.2.1、23.2.3
JGJ/T 177-2009  8.2.1、8.2.2
检验方法：现场抽样检测。
检查数量：对于2台及以下（含2台）同型号机组，应至少抽取1台；对于3台及以上（含3台）同型号机组，应至少抽取2台。</t>
  </si>
  <si>
    <t>台</t>
  </si>
  <si>
    <t>风冷热泵机组</t>
  </si>
  <si>
    <t>冷（热）水泵效率</t>
  </si>
  <si>
    <t>DBJ 15-65-2021 15.2.1、23.2.3
JGJ/T 177-2009  8.5.1、8.5.2、8.5.3
检验方法：现场抽样检测。
检查数量：检测工况下启用的循环水泵均进行效率检测。</t>
  </si>
  <si>
    <t>冷却水泵效率</t>
  </si>
  <si>
    <t>冷却塔效率</t>
  </si>
  <si>
    <t>DBJ 15-65-2021 15.2.1、23.2.3
检验方法：现场抽样检测。
检查数量：对于2台及以下（含2台）同型号机组，应至少抽取1台；对于3台及以上（含3台）同型号机组，应至少抽取2台。</t>
  </si>
  <si>
    <t>风机盘管（供冷量、供热量、风量、水阻力、功率及噪声）</t>
  </si>
  <si>
    <t>DBJ 15-65-2021 14.2.2
检验方法：抽样见证取样送检。
检查数量：按结构形式抽检，同厂家的风机盘管机组数量在500台及以下时，抽检2台；每增加1000台时应增加抽检1台。</t>
  </si>
  <si>
    <t>多联机系统运行效果检验（1个送风温差、2个风口风量、室内平均温度、室外机耗电功率）</t>
  </si>
  <si>
    <t>DBJ 15-65-2021 14.2.19 附录C
检验方法：现场抽检检测
检查数量：按结构形式抽检，抽检不同型号。</t>
  </si>
  <si>
    <t>系统总风量</t>
  </si>
  <si>
    <t>DBJ 15-65-2021 14.2.1 14.2.18、23.2
检验方法：现场抽样检测。
检查数量：按不同功能系统数量各抽查10%。</t>
  </si>
  <si>
    <t>系统</t>
  </si>
  <si>
    <t>风口风量</t>
  </si>
  <si>
    <t>DBJ 15-65-2021 14.2.1 14.2.18、23.2
检验方法：现场抽样检测。
检查数量：按风管系统数量抽查10%,且不少于1个系统。</t>
  </si>
  <si>
    <t>个</t>
  </si>
  <si>
    <t>风机单位风量耗功率</t>
  </si>
  <si>
    <t>DBJ 15-65-2021   14.2.1 14.2.18、23.2
JGJ/T 177-2009  9.2.1、9.2.2、9.2.3
检验方法：现场抽样检测。
检查数量：按风管系统数量抽查20%,且不少于1个系统。</t>
  </si>
  <si>
    <t>风管漏风量及变形量</t>
  </si>
  <si>
    <t>DBJ 15-65-2021 14.1.2
检验方法：现场抽样检测。
检查数量：按风管系统数量抽查10%,且不少于1个系统。</t>
  </si>
  <si>
    <t>室内温度</t>
  </si>
  <si>
    <t>DBJ 15-65-2021 14.2.19、23.2
JGJ/T 177-2009  4.0.1、4.0.2、4.0.3
检验方法：现场抽样检测。
检查数量：相同系统形式应按系统数量的20%进行抽检。同一个系统检测数量不应少于总房间数量的10%。</t>
  </si>
  <si>
    <t>点</t>
  </si>
  <si>
    <t>空调冷冻水总流量</t>
  </si>
  <si>
    <t>DBJ 15-65-2021 15.2.1、23.2
检验方法：现场抽样检测。
检查数量：全数检测。</t>
  </si>
  <si>
    <t>空调冷却水总流量</t>
  </si>
  <si>
    <t>空调机组水流量</t>
  </si>
  <si>
    <t>DBJ 15-65-2021 15.2.1、23.2
检验方法：现场抽样检测。
检查数量：按系统数量抽查10%，且不得少于一个系统。</t>
  </si>
  <si>
    <t>楼板撞击声隔声性能</t>
  </si>
  <si>
    <t>DBJ 15-65-2021 9.2.10、23.1
CSUS/GBC05-2014 5.2.1
检验方法：现场抽样检测。
检查数量：主要功能房间的构件隔声性能应符合设计要求。</t>
  </si>
  <si>
    <t>间</t>
  </si>
  <si>
    <t>空气声隔声性能（隔墙）</t>
  </si>
  <si>
    <t>空气声隔声性能（楼板）</t>
  </si>
  <si>
    <t>合计（元）</t>
  </si>
  <si>
    <t>茂名市电白区妇女儿童保健中心感染大楼建设项目-电气智能检测清单</t>
  </si>
  <si>
    <t>检测产品/对象</t>
  </si>
  <si>
    <t>检测项目/参数</t>
  </si>
  <si>
    <t>抽检频率</t>
  </si>
  <si>
    <t>单位</t>
  </si>
  <si>
    <t>检测数量</t>
  </si>
  <si>
    <t>收费标准单价（元）</t>
  </si>
  <si>
    <t>收费标准总价（元）</t>
  </si>
  <si>
    <t>给排水工程</t>
  </si>
  <si>
    <t>管道水压试验</t>
  </si>
  <si>
    <r>
      <rPr>
        <sz val="10"/>
        <color theme="1"/>
        <rFont val="宋体"/>
        <charset val="134"/>
      </rPr>
      <t>G</t>
    </r>
    <r>
      <rPr>
        <sz val="10"/>
        <color theme="1"/>
        <rFont val="宋体"/>
        <charset val="134"/>
      </rPr>
      <t>B 50242-2002,</t>
    </r>
    <r>
      <rPr>
        <sz val="10"/>
        <color theme="1"/>
        <rFont val="宋体"/>
        <charset val="134"/>
      </rPr>
      <t>主管全数检测、支管按10%抽取。</t>
    </r>
  </si>
  <si>
    <t>米</t>
  </si>
  <si>
    <t>配电与照明系统节能工程</t>
  </si>
  <si>
    <t>照度</t>
  </si>
  <si>
    <t>DBJ15-65-2021，第16.2.6，
各类典型功能区域，每类检测不少于2处。</t>
  </si>
  <si>
    <t>处</t>
  </si>
  <si>
    <t>照明功率密度</t>
  </si>
  <si>
    <t>照度均匀度</t>
  </si>
  <si>
    <t>DBJ15-65-2021，第16.2.4，
各类典型功能区域，每类检测不少于2处。</t>
  </si>
  <si>
    <t>显色指数</t>
  </si>
  <si>
    <t>电源质量(供电电压偏差)</t>
  </si>
  <si>
    <t>DBJ15-65-2021，第16.2.5，
按受电端全部检测，末端按本规范表3.4.3最小抽样数量抽样。</t>
  </si>
  <si>
    <t>电源质量(三相电压不平衡度)</t>
  </si>
  <si>
    <t>电源质量(功率因数)</t>
  </si>
  <si>
    <t>电源质量(谐波电压)</t>
  </si>
  <si>
    <t>电源质量(谐波电流)</t>
  </si>
  <si>
    <t>三相照明配电干线各相负荷平衡性</t>
  </si>
  <si>
    <t>DBJ15-65-2021，第16.3.4，
按三相照明配电干线系统全数检测。</t>
  </si>
  <si>
    <t>合计：</t>
  </si>
  <si>
    <t>茂名市电白区妇女儿童保健中心感染大楼建设项目室内环境检测清单</t>
  </si>
  <si>
    <t>检测项目</t>
  </si>
  <si>
    <t>单项小计</t>
  </si>
  <si>
    <t>检测依据</t>
  </si>
  <si>
    <t>室内环境检测</t>
  </si>
  <si>
    <t>氡</t>
  </si>
  <si>
    <t>根据规范要求，应抽检有代表性的房间室内环境污染物浓度，抽检数量不少于5％，并不得少于3间，房间总数少于3间时，应全数检测。其中抽检房间使用面积＜50m2时，设1个检测点；房间使用面积≥50且＜100 m2时，设2个检测点；房间使用面积≥100 且＜500 m2时，设不少于3个检测点；房间使用面积≥500且＜1000 m2时，设不少于5个检测点；房间使用面积≥1000㎡时，≥1000㎡的部分，每增加1000㎡增设1，增加面积不足1000㎡时按增加1000㎡计算。</t>
  </si>
  <si>
    <t>甲醛</t>
  </si>
  <si>
    <t>氨</t>
  </si>
  <si>
    <t>苯</t>
  </si>
  <si>
    <t>TVOC</t>
  </si>
  <si>
    <t>甲苯</t>
  </si>
  <si>
    <t>二甲苯</t>
  </si>
  <si>
    <t>茂名市电白区妇女儿童保健中心感染大楼建设项目检测清单</t>
  </si>
  <si>
    <t>暂定数量</t>
  </si>
  <si>
    <t>指导价单价（元）</t>
  </si>
  <si>
    <t>指导价小计（元）</t>
  </si>
  <si>
    <t>收费指导价依据</t>
  </si>
  <si>
    <t>幕墙
（宽6m×高12m以内）</t>
  </si>
  <si>
    <t>气密性能、水密性能、抗风压性能、层间变形性能</t>
  </si>
  <si>
    <t>GB/T 15227-2019 建筑幕墙气密、水密、抗风压性能检测方法；
GB/T 18250-2015 建筑幕墙层间变形性能分级及检测方法
同类建筑幕墙抽一个试验结构。</t>
  </si>
  <si>
    <t>件</t>
  </si>
  <si>
    <t>铝合金窗
（宽3m×3m以内）</t>
  </si>
  <si>
    <t>气密性能、水密性能、抗风压性能</t>
  </si>
  <si>
    <t>GB/T 7106-2019 建筑外门窗气密，水密，抗风压性能分级及检测方法
同一工程项目外墙窗户面 积大于 5000 平方米的，抽 取不同类型（推拉、平开） 主规格窗各一组；同一工程 项目外墙窗户面积小于 5000 平方米的，抽取用量最 大的主规格窗。由不同厂家生产的，须分别抽检。
2（推拉、平开各1组）</t>
  </si>
  <si>
    <t>组</t>
  </si>
  <si>
    <t>硅酮结构密封胶</t>
  </si>
  <si>
    <t>结构胶相容性、粘结性</t>
  </si>
  <si>
    <t>GB 16776-2005建筑用硅酮结构密封胶；检测数量：同一生产厂家的同一种产品抽查不少于1组，连续生产时每3吨为一批，不足3吨也为一批；间断生产时，每釜投料为一批。</t>
  </si>
  <si>
    <t>结构胶邵氏硬度、23℃拉伸粘结性</t>
  </si>
  <si>
    <t>硅酮耐候密封胶</t>
  </si>
  <si>
    <t>密封胶胶相容性、粘结性</t>
  </si>
  <si>
    <t>GB 16776-2005建筑用硅酮结构密封胶；检测数量：同一生产厂家的同一种产品抽查不少于1组；以同一品种、同一级别的产品每5t为一批进行检验，不足5t也可为一批。</t>
  </si>
  <si>
    <t>密封胶弹性恢复率、拉伸模量、定伸粘结性</t>
  </si>
  <si>
    <t>GB 16776-2005 建筑用硅酮结构密封胶；检测数量：同一生产厂家的同一种产品抽查不少于1组；以同一品种、同一级别的产品每5t为一批进行检验，不足5t也可为一批。</t>
  </si>
  <si>
    <t>中空玻璃</t>
  </si>
  <si>
    <t>密封性能</t>
  </si>
  <si>
    <t>GB 50411-2019
检验方法：进场时施工现场抽样复验；验收时核查复验报告，实验室检测。
检测数量：同一生产厂家的同一种产品抽查不少于1组，每组10件样品。</t>
  </si>
  <si>
    <t>钢化玻璃</t>
  </si>
  <si>
    <t>表面应力</t>
  </si>
  <si>
    <t>GB 15763.2-2005；检测数量：同一生产厂家的同一种产品抽查不少于1组；当该批产品批量大于1000块时，以每1000块为1批分批抽取试样。</t>
  </si>
  <si>
    <t>碎片状态</t>
  </si>
  <si>
    <t>抗冲击性</t>
  </si>
  <si>
    <t>霰弹袋冲击性能</t>
  </si>
  <si>
    <t>耐热冲击性能</t>
  </si>
  <si>
    <t>夹层玻璃</t>
  </si>
  <si>
    <t>落球冲击性</t>
  </si>
  <si>
    <r>
      <rPr>
        <sz val="12"/>
        <color theme="1"/>
        <rFont val="宋体"/>
        <charset val="134"/>
        <scheme val="minor"/>
      </rPr>
      <t xml:space="preserve">GB 15763.2-2005
</t>
    </r>
    <r>
      <rPr>
        <sz val="12"/>
        <color indexed="8"/>
        <rFont val="宋体"/>
        <charset val="134"/>
      </rPr>
      <t>检验方法：进场时施工现场抽样复验；验收时核查复验报告，实验室检测。</t>
    </r>
    <r>
      <rPr>
        <sz val="12"/>
        <color indexed="8"/>
        <rFont val="Times New Roman"/>
        <charset val="0"/>
      </rPr>
      <t xml:space="preserve">
</t>
    </r>
    <r>
      <rPr>
        <sz val="12"/>
        <color indexed="8"/>
        <rFont val="宋体"/>
        <charset val="134"/>
      </rPr>
      <t>检测数量：同一生产厂家的同一种产品抽查不少于</t>
    </r>
    <r>
      <rPr>
        <sz val="12"/>
        <color indexed="8"/>
        <rFont val="Times New Roman"/>
        <charset val="0"/>
      </rPr>
      <t>1</t>
    </r>
    <r>
      <rPr>
        <sz val="12"/>
        <color indexed="8"/>
        <rFont val="宋体"/>
        <charset val="134"/>
      </rPr>
      <t>组；当该批产品批量大于</t>
    </r>
    <r>
      <rPr>
        <sz val="12"/>
        <color indexed="8"/>
        <rFont val="Times New Roman"/>
        <charset val="0"/>
      </rPr>
      <t>1000</t>
    </r>
    <r>
      <rPr>
        <sz val="12"/>
        <color indexed="8"/>
        <rFont val="宋体"/>
        <charset val="134"/>
      </rPr>
      <t>块时，以每</t>
    </r>
    <r>
      <rPr>
        <sz val="12"/>
        <color indexed="8"/>
        <rFont val="Times New Roman"/>
        <charset val="0"/>
      </rPr>
      <t>1000</t>
    </r>
    <r>
      <rPr>
        <sz val="12"/>
        <color indexed="8"/>
        <rFont val="宋体"/>
        <charset val="134"/>
      </rPr>
      <t>块为</t>
    </r>
    <r>
      <rPr>
        <sz val="12"/>
        <color indexed="8"/>
        <rFont val="Times New Roman"/>
        <charset val="0"/>
      </rPr>
      <t>1</t>
    </r>
    <r>
      <rPr>
        <sz val="12"/>
        <color indexed="8"/>
        <rFont val="宋体"/>
        <charset val="134"/>
      </rPr>
      <t>批分批抽取试样。</t>
    </r>
  </si>
  <si>
    <t>化学锚栓</t>
  </si>
  <si>
    <t>抗拔</t>
  </si>
  <si>
    <t>JGJ/T 139-2020 玻璃幕墙工程质量检验标准：对非生命线工程的结构构件，应取每一检验批锚固件总数的0.1%且不少于5件进行检验。</t>
  </si>
  <si>
    <t>根</t>
  </si>
  <si>
    <t>护栏</t>
  </si>
  <si>
    <t>抗水平荷载性能</t>
  </si>
  <si>
    <t>JGJ/T 470-2019 建筑防护栏杆技术标准： 1.设计、 材料、 工艺和施工条件相同的防护栏杆工程，每 500m 为一个检验批， 不足 500m 应划分为一个检验批；每个检验批每 100m 应至少查一处， 没出不得少于 10m； 2.检验批的划分也可由建设单位和施工单位根据工程情况共同商定。</t>
  </si>
  <si>
    <t>耐软重物撞击性能</t>
  </si>
  <si>
    <t>3mm厚铝单板</t>
  </si>
  <si>
    <t>涂层厚度
漆膜硬度
附着性</t>
  </si>
  <si>
    <t>铝合金型材（主柱）</t>
  </si>
  <si>
    <t>壁厚
膜厚
漆膜硬度
附着性
抗拉强度、伸长率</t>
  </si>
  <si>
    <t>钢材</t>
  </si>
  <si>
    <t>拉伸、弯曲</t>
  </si>
  <si>
    <t>总计</t>
  </si>
  <si>
    <t>茂名市电白区妇女儿童保健中心感染大楼建设项目检测汇总</t>
  </si>
  <si>
    <t>检测费用（元）</t>
  </si>
  <si>
    <t>实体结构检测</t>
  </si>
  <si>
    <t>节能、绿色建筑</t>
  </si>
  <si>
    <t>电器智能</t>
  </si>
  <si>
    <t>幕墙工程</t>
  </si>
  <si>
    <t>琶洲会展大厦设计施工总承包基坑监测费用表</t>
  </si>
  <si>
    <t>监测项目</t>
  </si>
  <si>
    <t>观测点埋设费</t>
  </si>
  <si>
    <t>监测费</t>
  </si>
  <si>
    <t>计量
单位</t>
  </si>
  <si>
    <t>工程数量 （点/孔）</t>
  </si>
  <si>
    <t>建议单价</t>
  </si>
  <si>
    <t>合计
(元)</t>
  </si>
  <si>
    <t>工程数量（次）</t>
  </si>
  <si>
    <t>基坑周边地面竖向沉降</t>
  </si>
  <si>
    <t>点/孔</t>
  </si>
  <si>
    <t>元/点</t>
  </si>
  <si>
    <t>次.点</t>
  </si>
  <si>
    <t>基坑顶部位移</t>
  </si>
  <si>
    <t>基坑顶部沉降</t>
  </si>
  <si>
    <t>地下水位</t>
  </si>
  <si>
    <t>支撑轴力</t>
  </si>
  <si>
    <t>次.孔</t>
  </si>
  <si>
    <t>连续墙测斜</t>
  </si>
  <si>
    <t>立柱沉降</t>
  </si>
  <si>
    <t>管线沉降</t>
  </si>
  <si>
    <t>小计</t>
  </si>
  <si>
    <t>合计（元）：</t>
  </si>
  <si>
    <t>注：以上工程量为暂定工程量，预估工期为9个月（2019年11月1日-2020年7月31日）。最终以实际发生工程量为准。</t>
  </si>
  <si>
    <t>预估工期</t>
  </si>
  <si>
    <t>土方开挖至基坑全部回填完毕预估9个月（2019年11月1日-2020年7月31）（284d，一级基坑）</t>
  </si>
  <si>
    <t>项目</t>
  </si>
  <si>
    <t>土方开挖至底板施工完成前期间</t>
  </si>
  <si>
    <t>底板浇筑后时间</t>
  </si>
  <si>
    <t>≤5m</t>
  </si>
  <si>
    <t>5~10m</t>
  </si>
  <si>
    <t>＞10m</t>
  </si>
  <si>
    <t>≤7d</t>
  </si>
  <si>
    <t>7～14d</t>
  </si>
  <si>
    <t>14～28d</t>
  </si>
  <si>
    <t>＞28d</t>
  </si>
  <si>
    <t>预估工期（d）</t>
  </si>
  <si>
    <t>监测频率</t>
  </si>
  <si>
    <t>1次/2d</t>
  </si>
  <si>
    <t>1次/1d</t>
  </si>
  <si>
    <t>2次/1d</t>
  </si>
  <si>
    <t>1次/3d</t>
  </si>
  <si>
    <t>预估监测次数（次）</t>
  </si>
  <si>
    <t>47
（含初次2次）</t>
  </si>
  <si>
    <t>合计观测次数（次）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</si>
</sst>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1][$-804]yyyy&quot;年&quot;m&quot;月&quot;d&quot;日&quot;;@"/>
    <numFmt numFmtId="178" formatCode="0.00_ "/>
    <numFmt numFmtId="179" formatCode="0.00_);[Red]\(0.00\)"/>
    <numFmt numFmtId="180" formatCode="0_ "/>
  </numFmts>
  <fonts count="54">
    <font>
      <sz val="11"/>
      <color theme="1"/>
      <name val="宋体"/>
      <charset val="134"/>
      <scheme val="minor"/>
    </font>
    <font>
      <b/>
      <sz val="10"/>
      <name val="微软雅黑"/>
      <charset val="134"/>
    </font>
    <font>
      <sz val="10"/>
      <name val="微软雅黑"/>
      <charset val="134"/>
    </font>
    <font>
      <b/>
      <sz val="16"/>
      <name val="微软雅黑"/>
      <charset val="134"/>
    </font>
    <font>
      <b/>
      <sz val="17"/>
      <name val="宋体"/>
      <charset val="134"/>
    </font>
    <font>
      <sz val="12"/>
      <name val="宋体"/>
      <charset val="134"/>
    </font>
    <font>
      <b/>
      <sz val="20"/>
      <name val="宋体"/>
      <charset val="134"/>
    </font>
    <font>
      <b/>
      <sz val="11"/>
      <name val="宋体"/>
      <charset val="134"/>
    </font>
    <font>
      <b/>
      <sz val="11"/>
      <name val="宋体"/>
      <charset val="134"/>
      <scheme val="minor"/>
    </font>
    <font>
      <sz val="12"/>
      <name val="宋体"/>
      <charset val="134"/>
      <scheme val="minor"/>
    </font>
    <font>
      <sz val="12"/>
      <color theme="1"/>
      <name val="宋体"/>
      <charset val="134"/>
      <scheme val="minor"/>
    </font>
    <font>
      <sz val="12"/>
      <color rgb="FF000000"/>
      <name val="宋体"/>
      <charset val="134"/>
    </font>
    <font>
      <sz val="12"/>
      <color rgb="FF000000"/>
      <name val="宋体"/>
      <charset val="0"/>
    </font>
    <font>
      <sz val="10"/>
      <color indexed="8"/>
      <name val="宋体"/>
      <charset val="134"/>
    </font>
    <font>
      <sz val="10"/>
      <name val="宋体"/>
      <charset val="134"/>
    </font>
    <font>
      <sz val="10"/>
      <color rgb="FF000000"/>
      <name val="Times New Roman"/>
      <charset val="0"/>
    </font>
    <font>
      <sz val="10"/>
      <name val="Times New Roman"/>
      <charset val="0"/>
    </font>
    <font>
      <sz val="12"/>
      <color theme="1"/>
      <name val="宋体"/>
      <charset val="134"/>
    </font>
    <font>
      <b/>
      <sz val="18"/>
      <color theme="1"/>
      <name val="宋体"/>
      <charset val="134"/>
    </font>
    <font>
      <sz val="11"/>
      <color theme="1"/>
      <name val="宋体"/>
      <charset val="134"/>
    </font>
    <font>
      <sz val="14"/>
      <color theme="1"/>
      <name val="宋体"/>
      <charset val="134"/>
      <scheme val="minor"/>
    </font>
    <font>
      <b/>
      <sz val="12"/>
      <name val="宋体"/>
      <charset val="134"/>
    </font>
    <font>
      <b/>
      <sz val="10"/>
      <name val="宋体"/>
      <charset val="134"/>
    </font>
    <font>
      <sz val="10"/>
      <color theme="1"/>
      <name val="宋体"/>
      <charset val="134"/>
    </font>
    <font>
      <sz val="10"/>
      <name val="宋体"/>
      <charset val="134"/>
      <scheme val="minor"/>
    </font>
    <font>
      <sz val="10"/>
      <color rgb="FF000000"/>
      <name val="宋体"/>
      <charset val="134"/>
      <scheme val="minor"/>
    </font>
    <font>
      <sz val="11"/>
      <name val="宋体"/>
      <charset val="134"/>
    </font>
    <font>
      <sz val="11"/>
      <name val="宋体"/>
      <charset val="134"/>
      <scheme val="minor"/>
    </font>
    <font>
      <b/>
      <sz val="16"/>
      <color theme="1"/>
      <name val="宋体"/>
      <charset val="134"/>
      <scheme val="minor"/>
    </font>
    <font>
      <b/>
      <sz val="11"/>
      <color theme="1"/>
      <name val="宋体"/>
      <charset val="134"/>
      <scheme val="minor"/>
    </font>
    <font>
      <sz val="10"/>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indexed="8"/>
      <name val="宋体"/>
      <charset val="134"/>
    </font>
    <font>
      <sz val="12"/>
      <color indexed="8"/>
      <name val="宋体"/>
      <charset val="134"/>
    </font>
    <font>
      <sz val="12"/>
      <color indexed="8"/>
      <name val="Times New Roman"/>
      <charset val="0"/>
    </font>
  </fonts>
  <fills count="36">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5"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6" borderId="20" applyNumberFormat="0" applyAlignment="0" applyProtection="0">
      <alignment vertical="center"/>
    </xf>
    <xf numFmtId="0" fontId="40" fillId="7" borderId="21" applyNumberFormat="0" applyAlignment="0" applyProtection="0">
      <alignment vertical="center"/>
    </xf>
    <xf numFmtId="0" fontId="41" fillId="7" borderId="20" applyNumberFormat="0" applyAlignment="0" applyProtection="0">
      <alignment vertical="center"/>
    </xf>
    <xf numFmtId="0" fontId="42" fillId="8"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0" fillId="0" borderId="0">
      <alignment vertical="center"/>
    </xf>
    <xf numFmtId="0" fontId="51" fillId="0" borderId="0"/>
    <xf numFmtId="0" fontId="51" fillId="0" borderId="0"/>
  </cellStyleXfs>
  <cellXfs count="15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59" applyFont="1" applyFill="1" applyBorder="1" applyAlignment="1">
      <alignment horizontal="left"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4" xfId="0" applyNumberFormat="1" applyFont="1" applyFill="1" applyBorder="1" applyAlignment="1">
      <alignment vertical="center" wrapText="1"/>
    </xf>
    <xf numFmtId="176" fontId="2" fillId="0" borderId="1" xfId="0" applyNumberFormat="1" applyFont="1" applyFill="1" applyBorder="1" applyAlignment="1">
      <alignment horizontal="right" vertical="center"/>
    </xf>
    <xf numFmtId="176" fontId="1" fillId="0" borderId="2" xfId="0" applyNumberFormat="1" applyFont="1" applyFill="1" applyBorder="1" applyAlignment="1">
      <alignment horizontal="right" vertical="center"/>
    </xf>
    <xf numFmtId="0" fontId="1" fillId="0" borderId="5" xfId="0" applyFont="1" applyFill="1" applyBorder="1" applyAlignment="1">
      <alignment horizontal="right" vertical="center"/>
    </xf>
    <xf numFmtId="0" fontId="1" fillId="0" borderId="0" xfId="0" applyFont="1" applyFill="1" applyAlignment="1">
      <alignment horizontal="left" vertical="center" wrapText="1"/>
    </xf>
    <xf numFmtId="49" fontId="1" fillId="0" borderId="0" xfId="0" applyNumberFormat="1" applyFont="1" applyFill="1" applyAlignment="1">
      <alignment horizontal="right" vertical="center"/>
    </xf>
    <xf numFmtId="177" fontId="1" fillId="0" borderId="0" xfId="0" applyNumberFormat="1" applyFont="1" applyFill="1" applyAlignment="1">
      <alignment horizontal="right" vertical="center"/>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xf>
    <xf numFmtId="0" fontId="1" fillId="0" borderId="3" xfId="0" applyFont="1" applyFill="1" applyBorder="1" applyAlignment="1">
      <alignment horizontal="right" vertical="center"/>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wrapText="1"/>
    </xf>
    <xf numFmtId="178" fontId="6" fillId="0" borderId="0"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5" fillId="0" borderId="1" xfId="57"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4" fillId="0" borderId="1" xfId="57"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vertical="center" wrapText="1"/>
    </xf>
    <xf numFmtId="0" fontId="10" fillId="0" borderId="1" xfId="0"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6" fillId="0" borderId="1" xfId="57" applyFont="1" applyFill="1" applyBorder="1" applyAlignment="1">
      <alignment horizontal="left" vertical="top" wrapText="1"/>
    </xf>
    <xf numFmtId="178" fontId="17" fillId="0" borderId="1" xfId="0" applyNumberFormat="1" applyFont="1" applyFill="1" applyBorder="1" applyAlignment="1">
      <alignment horizontal="center" vertical="center" wrapText="1"/>
    </xf>
    <xf numFmtId="0" fontId="16" fillId="0" borderId="1" xfId="57" applyFont="1" applyFill="1" applyBorder="1" applyAlignment="1">
      <alignment horizontal="center" vertical="top" wrapText="1"/>
    </xf>
    <xf numFmtId="0" fontId="18" fillId="0" borderId="11" xfId="0" applyFont="1" applyFill="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xf>
    <xf numFmtId="0" fontId="19"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20" fillId="0" borderId="0" xfId="0" applyFont="1" applyFill="1" applyAlignment="1"/>
    <xf numFmtId="0" fontId="0" fillId="0" borderId="0" xfId="0" applyFill="1" applyAlignment="1"/>
    <xf numFmtId="0" fontId="19" fillId="0" borderId="1" xfId="0" applyFont="1" applyFill="1" applyBorder="1" applyAlignment="1">
      <alignment vertical="center"/>
    </xf>
    <xf numFmtId="0" fontId="21" fillId="3" borderId="11" xfId="0" applyFont="1" applyFill="1" applyBorder="1" applyAlignment="1">
      <alignment horizontal="center" vertical="center"/>
    </xf>
    <xf numFmtId="49" fontId="22" fillId="3" borderId="2"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178" fontId="14" fillId="0" borderId="4" xfId="51" applyNumberFormat="1" applyFont="1" applyFill="1" applyBorder="1" applyAlignment="1">
      <alignment horizontal="center" vertical="center" wrapText="1"/>
    </xf>
    <xf numFmtId="0" fontId="23" fillId="0" borderId="1" xfId="53" applyNumberFormat="1" applyFont="1" applyFill="1" applyBorder="1" applyAlignment="1">
      <alignment horizontal="left" vertical="center" wrapText="1"/>
    </xf>
    <xf numFmtId="0" fontId="24" fillId="0" borderId="1" xfId="61" applyFont="1" applyFill="1" applyBorder="1" applyAlignment="1">
      <alignment horizontal="center" vertical="center" wrapText="1"/>
    </xf>
    <xf numFmtId="0" fontId="14" fillId="4" borderId="1" xfId="0" applyFont="1" applyFill="1" applyBorder="1" applyAlignment="1">
      <alignment horizontal="center" vertical="center"/>
    </xf>
    <xf numFmtId="0" fontId="25" fillId="0" borderId="1" xfId="61" applyFont="1" applyFill="1" applyBorder="1" applyAlignment="1">
      <alignment horizontal="center" vertical="center" wrapText="1"/>
    </xf>
    <xf numFmtId="179" fontId="14" fillId="0" borderId="1" xfId="0" applyNumberFormat="1" applyFont="1" applyFill="1" applyBorder="1" applyAlignment="1">
      <alignment horizontal="center" vertical="center"/>
    </xf>
    <xf numFmtId="0" fontId="23" fillId="0" borderId="1" xfId="52" applyFont="1" applyFill="1" applyBorder="1" applyAlignment="1">
      <alignment horizontal="center" vertical="center" wrapText="1"/>
    </xf>
    <xf numFmtId="0" fontId="23" fillId="0" borderId="1" xfId="53" applyNumberFormat="1" applyFont="1" applyFill="1" applyBorder="1" applyAlignment="1">
      <alignment horizontal="center" vertical="center" wrapText="1"/>
    </xf>
    <xf numFmtId="180" fontId="23" fillId="0" borderId="1" xfId="54" applyNumberFormat="1" applyFont="1" applyFill="1" applyBorder="1" applyAlignment="1">
      <alignment horizontal="center" vertical="center" wrapText="1"/>
    </xf>
    <xf numFmtId="180" fontId="23" fillId="0" borderId="1" xfId="55"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0" fillId="0" borderId="7" xfId="0" applyBorder="1">
      <alignment vertical="center"/>
    </xf>
    <xf numFmtId="0" fontId="21" fillId="3" borderId="13" xfId="0" applyFont="1" applyFill="1" applyBorder="1" applyAlignment="1">
      <alignment horizontal="center" vertical="center"/>
    </xf>
    <xf numFmtId="178" fontId="22" fillId="3" borderId="1" xfId="0" applyNumberFormat="1" applyFont="1" applyFill="1" applyBorder="1" applyAlignment="1">
      <alignment horizontal="center" vertical="center" wrapText="1"/>
    </xf>
    <xf numFmtId="180" fontId="23" fillId="0" borderId="1" xfId="5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178" fontId="26"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4"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178" fontId="19" fillId="0" borderId="1" xfId="0" applyNumberFormat="1" applyFont="1" applyFill="1" applyBorder="1" applyAlignment="1">
      <alignment horizontal="center" vertical="center" wrapText="1"/>
    </xf>
    <xf numFmtId="0" fontId="26" fillId="0" borderId="6" xfId="0" applyFont="1" applyBorder="1" applyAlignment="1">
      <alignment horizontal="center" vertical="center" wrapText="1"/>
    </xf>
    <xf numFmtId="0" fontId="0" fillId="0" borderId="1" xfId="0" applyFill="1" applyBorder="1" applyAlignment="1">
      <alignment horizontal="left" vertical="center" wrapText="1"/>
    </xf>
    <xf numFmtId="0" fontId="19" fillId="0" borderId="1" xfId="0" applyFont="1" applyBorder="1" applyAlignment="1">
      <alignment horizontal="center" vertical="center" wrapText="1"/>
    </xf>
    <xf numFmtId="0" fontId="26" fillId="0" borderId="1" xfId="0" applyNumberFormat="1" applyFont="1" applyBorder="1" applyAlignment="1">
      <alignment horizontal="lef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178" fontId="27" fillId="0" borderId="1" xfId="0" applyNumberFormat="1" applyFont="1" applyBorder="1" applyAlignment="1">
      <alignment horizontal="center" vertical="center" wrapText="1"/>
    </xf>
    <xf numFmtId="0" fontId="28"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0" fillId="0" borderId="0" xfId="0" applyFont="1" applyFill="1" applyAlignment="1"/>
    <xf numFmtId="0" fontId="2" fillId="0" borderId="0" xfId="0" applyFont="1" applyFill="1" applyAlignment="1"/>
    <xf numFmtId="0" fontId="1"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top"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47" xfId="50"/>
    <cellStyle name="常规 37" xfId="51"/>
    <cellStyle name="常规 38" xfId="52"/>
    <cellStyle name="常规 48" xfId="53"/>
    <cellStyle name="常规 49" xfId="54"/>
    <cellStyle name="常规 50" xfId="55"/>
    <cellStyle name="常规 2 2" xfId="56"/>
    <cellStyle name="常规 2" xfId="57"/>
    <cellStyle name="常规 4" xfId="58"/>
    <cellStyle name="常规 7" xfId="59"/>
    <cellStyle name="常规_Sheet1" xfId="60"/>
    <cellStyle name="常规 24" xfId="61"/>
    <cellStyle name="常规 22" xfId="6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5"/>
  <sheetViews>
    <sheetView workbookViewId="0">
      <selection activeCell="D5" sqref="D5"/>
    </sheetView>
  </sheetViews>
  <sheetFormatPr defaultColWidth="6.75" defaultRowHeight="16.5" outlineLevelRow="4"/>
  <cols>
    <col min="1" max="1" width="78.8833333333333" style="146" customWidth="1"/>
    <col min="2" max="3" width="6.75" style="145"/>
    <col min="4" max="4" width="7.38333333333333" style="145"/>
    <col min="5" max="5" width="6.75" style="145"/>
    <col min="6" max="6" width="9" style="145"/>
    <col min="7" max="7" width="6.75" style="145"/>
    <col min="8" max="8" width="7.38333333333333" style="145"/>
    <col min="9" max="9" width="9.75" style="145"/>
    <col min="10" max="16384" width="6.75" style="146"/>
  </cols>
  <sheetData>
    <row r="1" s="145" customFormat="1" spans="1:1">
      <c r="A1" s="147" t="s">
        <v>0</v>
      </c>
    </row>
    <row r="2" s="145" customFormat="1" spans="1:1">
      <c r="A2" s="148" t="s">
        <v>1</v>
      </c>
    </row>
    <row r="3" s="145" customFormat="1" ht="82.5" spans="1:1">
      <c r="A3" s="27" t="s">
        <v>2</v>
      </c>
    </row>
    <row r="4" s="145" customFormat="1" spans="1:1">
      <c r="A4" s="148" t="s">
        <v>3</v>
      </c>
    </row>
    <row r="5" s="145" customFormat="1" ht="246" customHeight="1" spans="1:1">
      <c r="A5" s="149" t="s">
        <v>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E19" sqref="E19"/>
    </sheetView>
  </sheetViews>
  <sheetFormatPr defaultColWidth="9" defaultRowHeight="13.5"/>
  <cols>
    <col min="1" max="1" width="30.875" customWidth="1"/>
    <col min="2" max="3" width="16.125" customWidth="1"/>
    <col min="4" max="4" width="19.625" customWidth="1"/>
    <col min="5" max="5" width="18.125" customWidth="1"/>
    <col min="6" max="6" width="18.75" customWidth="1"/>
    <col min="7" max="8" width="16" customWidth="1"/>
    <col min="9" max="9" width="14.125" customWidth="1"/>
    <col min="10" max="10" width="19" customWidth="1"/>
  </cols>
  <sheetData>
    <row r="1" ht="20.25" spans="1:10">
      <c r="A1" s="127" t="s">
        <v>5</v>
      </c>
      <c r="B1" s="127"/>
      <c r="C1" s="127"/>
      <c r="D1" s="127"/>
      <c r="E1" s="127"/>
      <c r="F1" s="127"/>
      <c r="G1" s="127"/>
      <c r="H1" s="127"/>
      <c r="I1" s="127"/>
      <c r="J1" s="127"/>
    </row>
    <row r="2" ht="30" customHeight="1" spans="1:10">
      <c r="A2" s="128" t="s">
        <v>6</v>
      </c>
      <c r="B2" s="128" t="s">
        <v>7</v>
      </c>
      <c r="C2" s="128"/>
      <c r="D2" s="128" t="s">
        <v>8</v>
      </c>
      <c r="E2" s="128"/>
      <c r="F2" s="128"/>
      <c r="G2" s="128" t="s">
        <v>9</v>
      </c>
      <c r="H2" s="128" t="s">
        <v>10</v>
      </c>
      <c r="I2" s="128"/>
      <c r="J2" s="140" t="s">
        <v>11</v>
      </c>
    </row>
    <row r="3" ht="30" customHeight="1" spans="1:10">
      <c r="A3" s="129"/>
      <c r="B3" s="129" t="s">
        <v>12</v>
      </c>
      <c r="C3" s="129" t="s">
        <v>13</v>
      </c>
      <c r="D3" s="129" t="s">
        <v>14</v>
      </c>
      <c r="E3" s="129" t="s">
        <v>15</v>
      </c>
      <c r="F3" s="129" t="s">
        <v>16</v>
      </c>
      <c r="G3" s="129" t="s">
        <v>17</v>
      </c>
      <c r="H3" s="129" t="s">
        <v>12</v>
      </c>
      <c r="I3" s="129" t="s">
        <v>13</v>
      </c>
      <c r="J3" s="34" t="s">
        <v>18</v>
      </c>
    </row>
    <row r="4" ht="30" customHeight="1" spans="1:10">
      <c r="A4" s="130" t="s">
        <v>19</v>
      </c>
      <c r="B4" s="129">
        <v>18</v>
      </c>
      <c r="C4" s="129">
        <v>3</v>
      </c>
      <c r="D4" s="129">
        <v>60</v>
      </c>
      <c r="E4" s="129">
        <v>15</v>
      </c>
      <c r="F4" s="129">
        <v>50</v>
      </c>
      <c r="G4" s="129">
        <v>25</v>
      </c>
      <c r="H4" s="129">
        <v>30</v>
      </c>
      <c r="I4" s="129">
        <v>30</v>
      </c>
      <c r="J4" s="34">
        <v>50</v>
      </c>
    </row>
    <row r="5" ht="30" customHeight="1" spans="1:10">
      <c r="A5" s="130" t="s">
        <v>20</v>
      </c>
      <c r="B5" s="129">
        <v>3</v>
      </c>
      <c r="C5" s="129">
        <v>3</v>
      </c>
      <c r="D5" s="129" t="s">
        <v>21</v>
      </c>
      <c r="E5" s="129">
        <v>5</v>
      </c>
      <c r="F5" s="129">
        <v>5</v>
      </c>
      <c r="G5" s="129">
        <v>3</v>
      </c>
      <c r="H5" s="129">
        <v>3</v>
      </c>
      <c r="I5" s="129">
        <v>3</v>
      </c>
      <c r="J5" s="34">
        <v>5</v>
      </c>
    </row>
    <row r="6" ht="30" customHeight="1" spans="1:10">
      <c r="A6" s="130" t="s">
        <v>22</v>
      </c>
      <c r="B6" s="129">
        <v>3</v>
      </c>
      <c r="C6" s="129">
        <v>3</v>
      </c>
      <c r="D6" s="129" t="s">
        <v>21</v>
      </c>
      <c r="E6" s="129">
        <v>5</v>
      </c>
      <c r="F6" s="129">
        <v>5</v>
      </c>
      <c r="G6" s="129">
        <v>3</v>
      </c>
      <c r="H6" s="129">
        <v>3</v>
      </c>
      <c r="I6" s="129">
        <v>3</v>
      </c>
      <c r="J6" s="34" t="s">
        <v>21</v>
      </c>
    </row>
    <row r="7" ht="30" customHeight="1" spans="1:10">
      <c r="A7" s="131" t="s">
        <v>23</v>
      </c>
      <c r="B7" s="129">
        <f>SUM(B4:C6)</f>
        <v>33</v>
      </c>
      <c r="C7" s="129"/>
      <c r="D7" s="129">
        <f>SUM(D4:F6)</f>
        <v>145</v>
      </c>
      <c r="E7" s="129"/>
      <c r="F7" s="129"/>
      <c r="G7" s="129">
        <f>SUM(G4:G6)</f>
        <v>31</v>
      </c>
      <c r="H7" s="129">
        <f>SUM(H4:I6)</f>
        <v>72</v>
      </c>
      <c r="I7" s="129"/>
      <c r="J7" s="34">
        <v>18</v>
      </c>
    </row>
    <row r="8" ht="30" customHeight="1" spans="1:10">
      <c r="A8" s="131" t="s">
        <v>24</v>
      </c>
      <c r="B8" s="129"/>
      <c r="C8" s="129"/>
      <c r="D8" s="129"/>
      <c r="E8" s="129"/>
      <c r="F8" s="129"/>
      <c r="G8" s="129"/>
      <c r="H8" s="129"/>
      <c r="I8" s="129"/>
      <c r="J8" s="34"/>
    </row>
    <row r="9" ht="30" customHeight="1" spans="1:10">
      <c r="A9" s="131" t="s">
        <v>25</v>
      </c>
      <c r="B9" s="129"/>
      <c r="C9" s="129"/>
      <c r="D9" s="129"/>
      <c r="E9" s="129"/>
      <c r="F9" s="129"/>
      <c r="G9" s="129"/>
      <c r="H9" s="129"/>
      <c r="I9" s="129"/>
      <c r="J9" s="34"/>
    </row>
    <row r="10" ht="30" customHeight="1" spans="1:11">
      <c r="A10" s="131" t="s">
        <v>26</v>
      </c>
      <c r="B10" s="132"/>
      <c r="C10" s="133"/>
      <c r="D10" s="133"/>
      <c r="E10" s="133"/>
      <c r="F10" s="133"/>
      <c r="G10" s="133"/>
      <c r="H10" s="133"/>
      <c r="I10" s="133"/>
      <c r="J10" s="141"/>
      <c r="K10">
        <f>SUM(B9:J9)</f>
        <v>0</v>
      </c>
    </row>
    <row r="11" ht="30" customHeight="1" spans="1:10">
      <c r="A11" s="131" t="s">
        <v>27</v>
      </c>
      <c r="B11" s="134" t="s">
        <v>28</v>
      </c>
      <c r="C11" s="135"/>
      <c r="D11" s="135"/>
      <c r="E11" s="135"/>
      <c r="F11" s="135"/>
      <c r="G11" s="135"/>
      <c r="H11" s="135"/>
      <c r="I11" s="135"/>
      <c r="J11" s="142"/>
    </row>
    <row r="12" ht="30" customHeight="1" spans="1:10">
      <c r="A12" s="131"/>
      <c r="B12" s="136"/>
      <c r="C12" s="137"/>
      <c r="D12" s="137"/>
      <c r="E12" s="137"/>
      <c r="F12" s="137"/>
      <c r="G12" s="137"/>
      <c r="H12" s="137"/>
      <c r="I12" s="137"/>
      <c r="J12" s="143"/>
    </row>
    <row r="13" ht="48" customHeight="1" spans="1:10">
      <c r="A13" s="131" t="s">
        <v>29</v>
      </c>
      <c r="B13" s="138" t="s">
        <v>30</v>
      </c>
      <c r="C13" s="139"/>
      <c r="D13" s="139"/>
      <c r="E13" s="139"/>
      <c r="F13" s="139"/>
      <c r="G13" s="139"/>
      <c r="H13" s="139"/>
      <c r="I13" s="139"/>
      <c r="J13" s="144"/>
    </row>
  </sheetData>
  <mergeCells count="18">
    <mergeCell ref="A1:J1"/>
    <mergeCell ref="B2:C2"/>
    <mergeCell ref="D2:F2"/>
    <mergeCell ref="H2:I2"/>
    <mergeCell ref="B7:C7"/>
    <mergeCell ref="D7:F7"/>
    <mergeCell ref="H7:I7"/>
    <mergeCell ref="B8:C8"/>
    <mergeCell ref="D8:F8"/>
    <mergeCell ref="H8:I8"/>
    <mergeCell ref="B9:C9"/>
    <mergeCell ref="D9:F9"/>
    <mergeCell ref="H9:I9"/>
    <mergeCell ref="B10:J10"/>
    <mergeCell ref="B13:J13"/>
    <mergeCell ref="A2:A3"/>
    <mergeCell ref="A11:A12"/>
    <mergeCell ref="B11:J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A1" sqref="A1:J1"/>
    </sheetView>
  </sheetViews>
  <sheetFormatPr defaultColWidth="9" defaultRowHeight="13.5"/>
  <cols>
    <col min="3" max="3" width="20.75" customWidth="1"/>
    <col min="4" max="4" width="39.25" customWidth="1"/>
    <col min="6" max="6" width="9.375"/>
    <col min="7" max="7" width="11.125" customWidth="1"/>
    <col min="8" max="8" width="11.75" customWidth="1"/>
    <col min="9" max="9" width="20.625" customWidth="1"/>
    <col min="10" max="10" width="18.25" customWidth="1"/>
  </cols>
  <sheetData>
    <row r="1" ht="36" customHeight="1" spans="1:10">
      <c r="A1" s="108" t="s">
        <v>31</v>
      </c>
      <c r="B1" s="109"/>
      <c r="C1" s="109"/>
      <c r="D1" s="110"/>
      <c r="E1" s="109"/>
      <c r="F1" s="109"/>
      <c r="G1" s="111"/>
      <c r="H1" s="111"/>
      <c r="I1" s="109"/>
      <c r="J1" s="109"/>
    </row>
    <row r="2" ht="30" customHeight="1" spans="1:10">
      <c r="A2" s="112" t="s">
        <v>32</v>
      </c>
      <c r="B2" s="112" t="s">
        <v>33</v>
      </c>
      <c r="C2" s="112"/>
      <c r="D2" s="113" t="s">
        <v>34</v>
      </c>
      <c r="E2" s="112" t="s">
        <v>35</v>
      </c>
      <c r="F2" s="112" t="s">
        <v>36</v>
      </c>
      <c r="G2" s="114" t="s">
        <v>37</v>
      </c>
      <c r="H2" s="114" t="s">
        <v>38</v>
      </c>
      <c r="I2" s="124" t="s">
        <v>29</v>
      </c>
      <c r="J2" s="124" t="s">
        <v>39</v>
      </c>
    </row>
    <row r="3" ht="30" customHeight="1" spans="1:10">
      <c r="A3" s="115">
        <v>18</v>
      </c>
      <c r="B3" s="116" t="s">
        <v>40</v>
      </c>
      <c r="C3" s="117" t="s">
        <v>41</v>
      </c>
      <c r="D3" s="118" t="s">
        <v>42</v>
      </c>
      <c r="E3" s="117" t="s">
        <v>43</v>
      </c>
      <c r="F3" s="117">
        <v>2</v>
      </c>
      <c r="G3" s="119"/>
      <c r="H3" s="119"/>
      <c r="I3" s="117"/>
      <c r="J3" s="124"/>
    </row>
    <row r="4" ht="30" customHeight="1" spans="1:10">
      <c r="A4" s="115">
        <v>19</v>
      </c>
      <c r="B4" s="120"/>
      <c r="C4" s="117" t="s">
        <v>44</v>
      </c>
      <c r="D4" s="118" t="s">
        <v>42</v>
      </c>
      <c r="E4" s="117" t="s">
        <v>43</v>
      </c>
      <c r="F4" s="117">
        <v>2</v>
      </c>
      <c r="G4" s="119"/>
      <c r="H4" s="119"/>
      <c r="I4" s="117"/>
      <c r="J4" s="124"/>
    </row>
    <row r="5" ht="39" customHeight="1" spans="1:10">
      <c r="A5" s="115">
        <v>20</v>
      </c>
      <c r="B5" s="120"/>
      <c r="C5" s="117" t="s">
        <v>45</v>
      </c>
      <c r="D5" s="121" t="s">
        <v>46</v>
      </c>
      <c r="E5" s="117" t="s">
        <v>43</v>
      </c>
      <c r="F5" s="117">
        <v>8</v>
      </c>
      <c r="G5" s="119"/>
      <c r="H5" s="119"/>
      <c r="I5" s="117"/>
      <c r="J5" s="124"/>
    </row>
    <row r="6" ht="42" customHeight="1" spans="1:10">
      <c r="A6" s="115">
        <v>21</v>
      </c>
      <c r="B6" s="120"/>
      <c r="C6" s="117" t="s">
        <v>47</v>
      </c>
      <c r="D6" s="121"/>
      <c r="E6" s="117" t="s">
        <v>43</v>
      </c>
      <c r="F6" s="117">
        <v>4</v>
      </c>
      <c r="G6" s="119"/>
      <c r="H6" s="119"/>
      <c r="I6" s="117"/>
      <c r="J6" s="124"/>
    </row>
    <row r="7" ht="72" customHeight="1" spans="1:10">
      <c r="A7" s="115">
        <v>22</v>
      </c>
      <c r="B7" s="120"/>
      <c r="C7" s="117" t="s">
        <v>48</v>
      </c>
      <c r="D7" s="118" t="s">
        <v>49</v>
      </c>
      <c r="E7" s="117" t="s">
        <v>43</v>
      </c>
      <c r="F7" s="117">
        <v>2</v>
      </c>
      <c r="G7" s="119"/>
      <c r="H7" s="119"/>
      <c r="I7" s="117"/>
      <c r="J7" s="124"/>
    </row>
    <row r="8" ht="74" customHeight="1" spans="1:10">
      <c r="A8" s="115">
        <v>23</v>
      </c>
      <c r="B8" s="120"/>
      <c r="C8" s="117" t="s">
        <v>50</v>
      </c>
      <c r="D8" s="118" t="s">
        <v>51</v>
      </c>
      <c r="E8" s="117" t="s">
        <v>43</v>
      </c>
      <c r="F8" s="117">
        <v>2</v>
      </c>
      <c r="G8" s="119"/>
      <c r="H8" s="119"/>
      <c r="I8" s="117"/>
      <c r="J8" s="124"/>
    </row>
    <row r="9" ht="70" customHeight="1" spans="1:10">
      <c r="A9" s="115">
        <v>24</v>
      </c>
      <c r="B9" s="120"/>
      <c r="C9" s="117" t="s">
        <v>52</v>
      </c>
      <c r="D9" s="118" t="s">
        <v>53</v>
      </c>
      <c r="E9" s="117" t="s">
        <v>43</v>
      </c>
      <c r="F9" s="117">
        <v>3</v>
      </c>
      <c r="G9" s="119"/>
      <c r="H9" s="119"/>
      <c r="I9" s="117"/>
      <c r="J9" s="124"/>
    </row>
    <row r="10" ht="45" customHeight="1" spans="1:10">
      <c r="A10" s="115">
        <v>25</v>
      </c>
      <c r="B10" s="120"/>
      <c r="C10" s="117" t="s">
        <v>54</v>
      </c>
      <c r="D10" s="118" t="s">
        <v>55</v>
      </c>
      <c r="E10" s="117" t="s">
        <v>56</v>
      </c>
      <c r="F10" s="117">
        <v>10</v>
      </c>
      <c r="G10" s="119"/>
      <c r="H10" s="119"/>
      <c r="I10" s="117"/>
      <c r="J10" s="124"/>
    </row>
    <row r="11" ht="57" customHeight="1" spans="1:10">
      <c r="A11" s="115">
        <v>26</v>
      </c>
      <c r="B11" s="120"/>
      <c r="C11" s="117" t="s">
        <v>57</v>
      </c>
      <c r="D11" s="118" t="s">
        <v>58</v>
      </c>
      <c r="E11" s="117" t="s">
        <v>59</v>
      </c>
      <c r="F11" s="117">
        <v>60</v>
      </c>
      <c r="G11" s="119"/>
      <c r="H11" s="119"/>
      <c r="I11" s="117"/>
      <c r="J11" s="124"/>
    </row>
    <row r="12" ht="72" customHeight="1" spans="1:10">
      <c r="A12" s="115">
        <v>27</v>
      </c>
      <c r="B12" s="120"/>
      <c r="C12" s="117" t="s">
        <v>60</v>
      </c>
      <c r="D12" s="118" t="s">
        <v>61</v>
      </c>
      <c r="E12" s="117" t="s">
        <v>56</v>
      </c>
      <c r="F12" s="117">
        <v>10</v>
      </c>
      <c r="G12" s="119"/>
      <c r="H12" s="119"/>
      <c r="I12" s="117"/>
      <c r="J12" s="124"/>
    </row>
    <row r="13" ht="59" customHeight="1" spans="1:10">
      <c r="A13" s="115">
        <v>28</v>
      </c>
      <c r="B13" s="120"/>
      <c r="C13" s="117" t="s">
        <v>62</v>
      </c>
      <c r="D13" s="118" t="s">
        <v>63</v>
      </c>
      <c r="E13" s="117" t="s">
        <v>56</v>
      </c>
      <c r="F13" s="117">
        <v>8</v>
      </c>
      <c r="G13" s="119"/>
      <c r="H13" s="119"/>
      <c r="I13" s="117"/>
      <c r="J13" s="124"/>
    </row>
    <row r="14" ht="87" customHeight="1" spans="1:10">
      <c r="A14" s="115">
        <v>29</v>
      </c>
      <c r="B14" s="120"/>
      <c r="C14" s="117" t="s">
        <v>64</v>
      </c>
      <c r="D14" s="118" t="s">
        <v>65</v>
      </c>
      <c r="E14" s="117" t="s">
        <v>66</v>
      </c>
      <c r="F14" s="117">
        <v>40</v>
      </c>
      <c r="G14" s="119"/>
      <c r="H14" s="119"/>
      <c r="I14" s="117"/>
      <c r="J14" s="124"/>
    </row>
    <row r="15" ht="33" customHeight="1" spans="1:10">
      <c r="A15" s="115">
        <v>30</v>
      </c>
      <c r="B15" s="120"/>
      <c r="C15" s="117" t="s">
        <v>67</v>
      </c>
      <c r="D15" s="118" t="s">
        <v>68</v>
      </c>
      <c r="E15" s="117" t="s">
        <v>56</v>
      </c>
      <c r="F15" s="117">
        <v>1</v>
      </c>
      <c r="G15" s="119"/>
      <c r="H15" s="119"/>
      <c r="I15" s="117"/>
      <c r="J15" s="124"/>
    </row>
    <row r="16" ht="30" customHeight="1" spans="1:10">
      <c r="A16" s="115">
        <v>31</v>
      </c>
      <c r="B16" s="120"/>
      <c r="C16" s="117" t="s">
        <v>69</v>
      </c>
      <c r="D16" s="118"/>
      <c r="E16" s="117" t="s">
        <v>56</v>
      </c>
      <c r="F16" s="117">
        <v>1</v>
      </c>
      <c r="G16" s="119"/>
      <c r="H16" s="119"/>
      <c r="I16" s="117"/>
      <c r="J16" s="124"/>
    </row>
    <row r="17" ht="30" customHeight="1" spans="1:10">
      <c r="A17" s="115">
        <v>32</v>
      </c>
      <c r="B17" s="120"/>
      <c r="C17" s="117" t="s">
        <v>70</v>
      </c>
      <c r="D17" s="118" t="s">
        <v>71</v>
      </c>
      <c r="E17" s="117" t="s">
        <v>43</v>
      </c>
      <c r="F17" s="117">
        <v>3</v>
      </c>
      <c r="G17" s="119"/>
      <c r="H17" s="119"/>
      <c r="I17" s="117"/>
      <c r="J17" s="124"/>
    </row>
    <row r="18" ht="30" customHeight="1" spans="1:10">
      <c r="A18" s="115">
        <v>34</v>
      </c>
      <c r="B18" s="120"/>
      <c r="C18" s="122" t="s">
        <v>72</v>
      </c>
      <c r="D18" s="123" t="s">
        <v>73</v>
      </c>
      <c r="E18" s="124" t="s">
        <v>74</v>
      </c>
      <c r="F18" s="124">
        <v>1</v>
      </c>
      <c r="G18" s="114"/>
      <c r="H18" s="119"/>
      <c r="I18" s="124"/>
      <c r="J18" s="124"/>
    </row>
    <row r="19" ht="30" customHeight="1" spans="1:10">
      <c r="A19" s="115">
        <v>35</v>
      </c>
      <c r="B19" s="120"/>
      <c r="C19" s="122" t="s">
        <v>75</v>
      </c>
      <c r="D19" s="123"/>
      <c r="E19" s="124" t="s">
        <v>74</v>
      </c>
      <c r="F19" s="124">
        <v>1</v>
      </c>
      <c r="G19" s="114"/>
      <c r="H19" s="119"/>
      <c r="I19" s="124"/>
      <c r="J19" s="124"/>
    </row>
    <row r="20" ht="30" customHeight="1" spans="1:10">
      <c r="A20" s="115">
        <v>36</v>
      </c>
      <c r="B20" s="120"/>
      <c r="C20" s="122" t="s">
        <v>76</v>
      </c>
      <c r="D20" s="123"/>
      <c r="E20" s="124" t="s">
        <v>74</v>
      </c>
      <c r="F20" s="124">
        <v>1</v>
      </c>
      <c r="G20" s="114"/>
      <c r="H20" s="119"/>
      <c r="I20" s="124"/>
      <c r="J20" s="124"/>
    </row>
    <row r="21" ht="30" customHeight="1" spans="1:10">
      <c r="A21" s="115">
        <v>39</v>
      </c>
      <c r="B21" s="125" t="s">
        <v>77</v>
      </c>
      <c r="C21" s="125"/>
      <c r="D21" s="125"/>
      <c r="E21" s="125"/>
      <c r="F21" s="126">
        <f>SUM(H3:H20)</f>
        <v>0</v>
      </c>
      <c r="G21" s="126"/>
      <c r="H21" s="126"/>
      <c r="I21" s="126"/>
      <c r="J21" s="125"/>
    </row>
  </sheetData>
  <mergeCells count="9">
    <mergeCell ref="A1:J1"/>
    <mergeCell ref="B2:C2"/>
    <mergeCell ref="B21:E21"/>
    <mergeCell ref="F21:I21"/>
    <mergeCell ref="B3:B17"/>
    <mergeCell ref="B18:B20"/>
    <mergeCell ref="D5:D6"/>
    <mergeCell ref="D15:D16"/>
    <mergeCell ref="D18:D2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J1"/>
    </sheetView>
  </sheetViews>
  <sheetFormatPr defaultColWidth="9" defaultRowHeight="13.5"/>
  <cols>
    <col min="4" max="4" width="29.875" customWidth="1"/>
    <col min="5" max="5" width="15.125" customWidth="1"/>
    <col min="6" max="6" width="10.75" customWidth="1"/>
    <col min="7" max="7" width="13.875" customWidth="1"/>
    <col min="8" max="8" width="13" customWidth="1"/>
    <col min="9" max="9" width="14.375" customWidth="1"/>
    <col min="10" max="10" width="12" customWidth="1"/>
  </cols>
  <sheetData>
    <row r="1" ht="14.25" spans="1:10">
      <c r="A1" s="84" t="s">
        <v>78</v>
      </c>
      <c r="B1" s="84"/>
      <c r="C1" s="84"/>
      <c r="D1" s="84"/>
      <c r="E1" s="84"/>
      <c r="F1" s="84"/>
      <c r="G1" s="84"/>
      <c r="H1" s="84"/>
      <c r="I1" s="84"/>
      <c r="J1" s="105"/>
    </row>
    <row r="2" ht="24" spans="1:10">
      <c r="A2" s="85" t="s">
        <v>32</v>
      </c>
      <c r="B2" s="86" t="s">
        <v>79</v>
      </c>
      <c r="C2" s="86" t="s">
        <v>80</v>
      </c>
      <c r="D2" s="86" t="s">
        <v>81</v>
      </c>
      <c r="E2" s="86" t="s">
        <v>82</v>
      </c>
      <c r="F2" s="86" t="s">
        <v>83</v>
      </c>
      <c r="G2" s="86" t="s">
        <v>84</v>
      </c>
      <c r="H2" s="86" t="s">
        <v>85</v>
      </c>
      <c r="I2" s="106" t="s">
        <v>29</v>
      </c>
      <c r="J2" s="86" t="s">
        <v>39</v>
      </c>
    </row>
    <row r="3" ht="40" customHeight="1" spans="1:10">
      <c r="A3" s="87">
        <v>1</v>
      </c>
      <c r="B3" s="88" t="s">
        <v>86</v>
      </c>
      <c r="C3" s="89" t="s">
        <v>87</v>
      </c>
      <c r="D3" s="90" t="s">
        <v>88</v>
      </c>
      <c r="E3" s="91" t="s">
        <v>89</v>
      </c>
      <c r="F3" s="92">
        <v>2000</v>
      </c>
      <c r="G3" s="93"/>
      <c r="H3" s="94"/>
      <c r="I3" s="93"/>
      <c r="J3" s="86"/>
    </row>
    <row r="4" ht="30" customHeight="1" spans="1:10">
      <c r="A4" s="87">
        <v>1</v>
      </c>
      <c r="B4" s="88" t="s">
        <v>90</v>
      </c>
      <c r="C4" s="95" t="s">
        <v>91</v>
      </c>
      <c r="D4" s="96" t="s">
        <v>92</v>
      </c>
      <c r="E4" s="97" t="s">
        <v>93</v>
      </c>
      <c r="F4" s="92">
        <v>68</v>
      </c>
      <c r="G4" s="98"/>
      <c r="H4" s="94"/>
      <c r="I4" s="107"/>
      <c r="J4" s="86"/>
    </row>
    <row r="5" ht="36" spans="1:10">
      <c r="A5" s="87">
        <v>2</v>
      </c>
      <c r="B5" s="99"/>
      <c r="C5" s="95" t="s">
        <v>94</v>
      </c>
      <c r="D5" s="96" t="s">
        <v>92</v>
      </c>
      <c r="E5" s="97" t="s">
        <v>93</v>
      </c>
      <c r="F5" s="92">
        <v>68</v>
      </c>
      <c r="G5" s="98"/>
      <c r="H5" s="94"/>
      <c r="I5" s="107"/>
      <c r="J5" s="86"/>
    </row>
    <row r="6" ht="36" spans="1:10">
      <c r="A6" s="87">
        <v>3</v>
      </c>
      <c r="B6" s="99"/>
      <c r="C6" s="95" t="s">
        <v>95</v>
      </c>
      <c r="D6" s="96" t="s">
        <v>96</v>
      </c>
      <c r="E6" s="97" t="s">
        <v>93</v>
      </c>
      <c r="F6" s="92">
        <v>68</v>
      </c>
      <c r="G6" s="98"/>
      <c r="H6" s="94"/>
      <c r="I6" s="107"/>
      <c r="J6" s="86"/>
    </row>
    <row r="7" ht="36" spans="1:10">
      <c r="A7" s="87">
        <v>4</v>
      </c>
      <c r="B7" s="99"/>
      <c r="C7" s="95" t="s">
        <v>97</v>
      </c>
      <c r="D7" s="96" t="s">
        <v>96</v>
      </c>
      <c r="E7" s="97" t="s">
        <v>93</v>
      </c>
      <c r="F7" s="92">
        <v>68</v>
      </c>
      <c r="G7" s="98"/>
      <c r="H7" s="94"/>
      <c r="I7" s="107"/>
      <c r="J7" s="86"/>
    </row>
    <row r="8" ht="36" spans="1:10">
      <c r="A8" s="87">
        <v>5</v>
      </c>
      <c r="B8" s="99"/>
      <c r="C8" s="95" t="s">
        <v>98</v>
      </c>
      <c r="D8" s="96" t="s">
        <v>99</v>
      </c>
      <c r="E8" s="97" t="s">
        <v>56</v>
      </c>
      <c r="F8" s="92">
        <v>6</v>
      </c>
      <c r="G8" s="98"/>
      <c r="H8" s="94"/>
      <c r="I8" s="107"/>
      <c r="J8" s="86"/>
    </row>
    <row r="9" ht="36" spans="1:10">
      <c r="A9" s="87">
        <v>6</v>
      </c>
      <c r="B9" s="99"/>
      <c r="C9" s="95" t="s">
        <v>100</v>
      </c>
      <c r="D9" s="96" t="s">
        <v>99</v>
      </c>
      <c r="E9" s="97" t="s">
        <v>56</v>
      </c>
      <c r="F9" s="92">
        <v>6</v>
      </c>
      <c r="G9" s="98"/>
      <c r="H9" s="94"/>
      <c r="I9" s="107"/>
      <c r="J9" s="86"/>
    </row>
    <row r="10" ht="36" spans="1:10">
      <c r="A10" s="87">
        <v>7</v>
      </c>
      <c r="B10" s="99"/>
      <c r="C10" s="95" t="s">
        <v>101</v>
      </c>
      <c r="D10" s="96" t="s">
        <v>99</v>
      </c>
      <c r="E10" s="97" t="s">
        <v>56</v>
      </c>
      <c r="F10" s="92">
        <v>6</v>
      </c>
      <c r="G10" s="98"/>
      <c r="H10" s="94"/>
      <c r="I10" s="107"/>
      <c r="J10" s="86"/>
    </row>
    <row r="11" ht="36" spans="1:10">
      <c r="A11" s="87">
        <v>8</v>
      </c>
      <c r="B11" s="99"/>
      <c r="C11" s="95" t="s">
        <v>102</v>
      </c>
      <c r="D11" s="96" t="s">
        <v>99</v>
      </c>
      <c r="E11" s="97" t="s">
        <v>56</v>
      </c>
      <c r="F11" s="92">
        <v>6</v>
      </c>
      <c r="G11" s="98"/>
      <c r="H11" s="94"/>
      <c r="I11" s="107"/>
      <c r="J11" s="86"/>
    </row>
    <row r="12" ht="36" spans="1:10">
      <c r="A12" s="87">
        <v>9</v>
      </c>
      <c r="B12" s="99"/>
      <c r="C12" s="95" t="s">
        <v>103</v>
      </c>
      <c r="D12" s="96" t="s">
        <v>99</v>
      </c>
      <c r="E12" s="97" t="s">
        <v>56</v>
      </c>
      <c r="F12" s="92">
        <v>6</v>
      </c>
      <c r="G12" s="98"/>
      <c r="H12" s="94"/>
      <c r="I12" s="107"/>
      <c r="J12" s="86"/>
    </row>
    <row r="13" ht="36" spans="1:10">
      <c r="A13" s="87">
        <v>10</v>
      </c>
      <c r="B13" s="100"/>
      <c r="C13" s="95" t="s">
        <v>104</v>
      </c>
      <c r="D13" s="96" t="s">
        <v>105</v>
      </c>
      <c r="E13" s="97" t="s">
        <v>56</v>
      </c>
      <c r="F13" s="92">
        <v>25</v>
      </c>
      <c r="G13" s="98"/>
      <c r="H13" s="94"/>
      <c r="I13" s="107"/>
      <c r="J13" s="86"/>
    </row>
    <row r="14" ht="38" customHeight="1" spans="1:10">
      <c r="A14" s="101" t="s">
        <v>106</v>
      </c>
      <c r="B14" s="102"/>
      <c r="C14" s="102"/>
      <c r="D14" s="102"/>
      <c r="E14" s="102"/>
      <c r="F14" s="102"/>
      <c r="G14" s="103"/>
      <c r="H14" s="104">
        <f>SUM(H3:H13)</f>
        <v>0</v>
      </c>
      <c r="I14" s="104"/>
      <c r="J14" s="104"/>
    </row>
  </sheetData>
  <mergeCells count="3">
    <mergeCell ref="A1:J1"/>
    <mergeCell ref="A14:G14"/>
    <mergeCell ref="B4:B1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 sqref="A1:I1"/>
    </sheetView>
  </sheetViews>
  <sheetFormatPr defaultColWidth="9" defaultRowHeight="13.5"/>
  <cols>
    <col min="2" max="2" width="14.5" customWidth="1"/>
    <col min="5" max="5" width="10.875" customWidth="1"/>
    <col min="6" max="6" width="14.875" customWidth="1"/>
    <col min="7" max="7" width="20.125" customWidth="1"/>
    <col min="8" max="8" width="24.25" customWidth="1"/>
    <col min="9" max="9" width="60" customWidth="1"/>
  </cols>
  <sheetData>
    <row r="1" ht="22.5" spans="1:9">
      <c r="A1" s="73" t="s">
        <v>107</v>
      </c>
      <c r="B1" s="73"/>
      <c r="C1" s="73"/>
      <c r="D1" s="73"/>
      <c r="E1" s="73"/>
      <c r="F1" s="73"/>
      <c r="G1" s="73"/>
      <c r="H1" s="73"/>
      <c r="I1" s="73"/>
    </row>
    <row r="2" ht="30" customHeight="1" spans="1:9">
      <c r="A2" s="74" t="s">
        <v>32</v>
      </c>
      <c r="B2" s="74" t="s">
        <v>108</v>
      </c>
      <c r="C2" s="74" t="s">
        <v>33</v>
      </c>
      <c r="D2" s="74" t="s">
        <v>82</v>
      </c>
      <c r="E2" s="74" t="s">
        <v>83</v>
      </c>
      <c r="F2" s="74" t="s">
        <v>24</v>
      </c>
      <c r="G2" s="74" t="s">
        <v>109</v>
      </c>
      <c r="H2" s="74" t="s">
        <v>110</v>
      </c>
      <c r="I2" s="74" t="s">
        <v>29</v>
      </c>
    </row>
    <row r="3" ht="40" customHeight="1" spans="1:9">
      <c r="A3" s="75">
        <v>1</v>
      </c>
      <c r="B3" s="76" t="s">
        <v>111</v>
      </c>
      <c r="C3" s="77" t="s">
        <v>112</v>
      </c>
      <c r="D3" s="77" t="s">
        <v>66</v>
      </c>
      <c r="E3" s="76">
        <v>81</v>
      </c>
      <c r="F3" s="76"/>
      <c r="G3" s="76"/>
      <c r="H3" s="78" t="s">
        <v>113</v>
      </c>
      <c r="I3" s="83"/>
    </row>
    <row r="4" ht="40" customHeight="1" spans="1:9">
      <c r="A4" s="75">
        <v>2</v>
      </c>
      <c r="B4" s="76"/>
      <c r="C4" s="77" t="s">
        <v>114</v>
      </c>
      <c r="D4" s="77" t="s">
        <v>66</v>
      </c>
      <c r="E4" s="76">
        <v>81</v>
      </c>
      <c r="F4" s="76"/>
      <c r="G4" s="76"/>
      <c r="H4" s="79"/>
      <c r="I4" s="83"/>
    </row>
    <row r="5" ht="40" customHeight="1" spans="1:9">
      <c r="A5" s="75">
        <v>3</v>
      </c>
      <c r="B5" s="76"/>
      <c r="C5" s="77" t="s">
        <v>115</v>
      </c>
      <c r="D5" s="77" t="s">
        <v>66</v>
      </c>
      <c r="E5" s="76">
        <v>81</v>
      </c>
      <c r="F5" s="76"/>
      <c r="G5" s="76"/>
      <c r="H5" s="79"/>
      <c r="I5" s="83"/>
    </row>
    <row r="6" ht="40" customHeight="1" spans="1:9">
      <c r="A6" s="75">
        <v>4</v>
      </c>
      <c r="B6" s="76"/>
      <c r="C6" s="77" t="s">
        <v>116</v>
      </c>
      <c r="D6" s="77" t="s">
        <v>66</v>
      </c>
      <c r="E6" s="76">
        <v>81</v>
      </c>
      <c r="F6" s="76"/>
      <c r="G6" s="76"/>
      <c r="H6" s="79"/>
      <c r="I6" s="83"/>
    </row>
    <row r="7" ht="40" customHeight="1" spans="1:9">
      <c r="A7" s="75">
        <v>5</v>
      </c>
      <c r="B7" s="76"/>
      <c r="C7" s="77" t="s">
        <v>117</v>
      </c>
      <c r="D7" s="77" t="s">
        <v>66</v>
      </c>
      <c r="E7" s="76">
        <v>81</v>
      </c>
      <c r="F7" s="76"/>
      <c r="G7" s="76"/>
      <c r="H7" s="79"/>
      <c r="I7" s="83"/>
    </row>
    <row r="8" ht="40" customHeight="1" spans="1:9">
      <c r="A8" s="75">
        <v>6</v>
      </c>
      <c r="B8" s="76"/>
      <c r="C8" s="77" t="s">
        <v>118</v>
      </c>
      <c r="D8" s="77" t="s">
        <v>66</v>
      </c>
      <c r="E8" s="76">
        <v>81</v>
      </c>
      <c r="F8" s="76"/>
      <c r="G8" s="76"/>
      <c r="H8" s="79"/>
      <c r="I8" s="83"/>
    </row>
    <row r="9" ht="40" customHeight="1" spans="1:9">
      <c r="A9" s="75">
        <v>7</v>
      </c>
      <c r="B9" s="76"/>
      <c r="C9" s="77" t="s">
        <v>119</v>
      </c>
      <c r="D9" s="77" t="s">
        <v>66</v>
      </c>
      <c r="E9" s="76">
        <v>81</v>
      </c>
      <c r="F9" s="76"/>
      <c r="G9" s="76"/>
      <c r="H9" s="80"/>
      <c r="I9" s="83"/>
    </row>
    <row r="10" ht="30" customHeight="1" spans="1:9">
      <c r="A10" s="81"/>
      <c r="B10" s="81"/>
      <c r="C10" s="81"/>
      <c r="D10" s="81"/>
      <c r="E10" s="81"/>
      <c r="F10" s="81"/>
      <c r="G10" s="81"/>
      <c r="H10" s="82"/>
      <c r="I10" s="82"/>
    </row>
  </sheetData>
  <mergeCells count="3">
    <mergeCell ref="A1:I1"/>
    <mergeCell ref="B3:B9"/>
    <mergeCell ref="H3:H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G3" sqref="G3:I22"/>
    </sheetView>
  </sheetViews>
  <sheetFormatPr defaultColWidth="9" defaultRowHeight="13.5"/>
  <cols>
    <col min="1" max="1" width="5" customWidth="1"/>
    <col min="2" max="2" width="13.25" customWidth="1"/>
    <col min="3" max="3" width="19.125" customWidth="1"/>
    <col min="4" max="4" width="42.375" customWidth="1"/>
    <col min="7" max="7" width="13.25" customWidth="1"/>
    <col min="8" max="8" width="13" customWidth="1"/>
    <col min="9" max="9" width="18" customWidth="1"/>
    <col min="10" max="10" width="12.375" customWidth="1"/>
  </cols>
  <sheetData>
    <row r="1" ht="25.5" spans="1:10">
      <c r="A1" s="36" t="s">
        <v>120</v>
      </c>
      <c r="B1" s="37"/>
      <c r="C1" s="36"/>
      <c r="D1" s="36"/>
      <c r="E1" s="36"/>
      <c r="F1" s="36"/>
      <c r="G1" s="36"/>
      <c r="H1" s="36"/>
      <c r="I1" s="36"/>
      <c r="J1" s="36"/>
    </row>
    <row r="2" ht="27" spans="1:10">
      <c r="A2" s="38" t="s">
        <v>32</v>
      </c>
      <c r="B2" s="39" t="s">
        <v>79</v>
      </c>
      <c r="C2" s="39" t="s">
        <v>80</v>
      </c>
      <c r="D2" s="39" t="s">
        <v>81</v>
      </c>
      <c r="E2" s="39" t="s">
        <v>82</v>
      </c>
      <c r="F2" s="39" t="s">
        <v>121</v>
      </c>
      <c r="G2" s="40" t="s">
        <v>122</v>
      </c>
      <c r="H2" s="40" t="s">
        <v>123</v>
      </c>
      <c r="I2" s="61" t="s">
        <v>124</v>
      </c>
      <c r="J2" s="39" t="s">
        <v>39</v>
      </c>
    </row>
    <row r="3" ht="79" customHeight="1" spans="1:10">
      <c r="A3" s="41">
        <v>1</v>
      </c>
      <c r="B3" s="42" t="s">
        <v>125</v>
      </c>
      <c r="C3" s="42" t="s">
        <v>126</v>
      </c>
      <c r="D3" s="42" t="s">
        <v>127</v>
      </c>
      <c r="E3" s="42" t="s">
        <v>128</v>
      </c>
      <c r="F3" s="43">
        <v>2</v>
      </c>
      <c r="G3" s="44"/>
      <c r="H3" s="44"/>
      <c r="I3" s="62"/>
      <c r="J3" s="63"/>
    </row>
    <row r="4" ht="129" customHeight="1" spans="1:10">
      <c r="A4" s="41">
        <v>2</v>
      </c>
      <c r="B4" s="42" t="s">
        <v>129</v>
      </c>
      <c r="C4" s="45" t="s">
        <v>130</v>
      </c>
      <c r="D4" s="42" t="s">
        <v>131</v>
      </c>
      <c r="E4" s="43" t="s">
        <v>132</v>
      </c>
      <c r="F4" s="43">
        <v>3</v>
      </c>
      <c r="G4" s="44"/>
      <c r="H4" s="44"/>
      <c r="I4" s="62"/>
      <c r="J4" s="63"/>
    </row>
    <row r="5" ht="75" customHeight="1" spans="1:10">
      <c r="A5" s="41">
        <v>3</v>
      </c>
      <c r="B5" s="42" t="s">
        <v>133</v>
      </c>
      <c r="C5" s="45" t="s">
        <v>134</v>
      </c>
      <c r="D5" s="42" t="s">
        <v>135</v>
      </c>
      <c r="E5" s="43" t="s">
        <v>132</v>
      </c>
      <c r="F5" s="43">
        <v>2</v>
      </c>
      <c r="G5" s="44"/>
      <c r="H5" s="44"/>
      <c r="I5" s="62"/>
      <c r="J5" s="63"/>
    </row>
    <row r="6" ht="78" customHeight="1" spans="1:10">
      <c r="A6" s="41">
        <v>4</v>
      </c>
      <c r="B6" s="42"/>
      <c r="C6" s="45" t="s">
        <v>136</v>
      </c>
      <c r="D6" s="45" t="s">
        <v>135</v>
      </c>
      <c r="E6" s="43" t="s">
        <v>132</v>
      </c>
      <c r="F6" s="43">
        <v>2</v>
      </c>
      <c r="G6" s="44"/>
      <c r="H6" s="44"/>
      <c r="I6" s="45"/>
      <c r="J6" s="64"/>
    </row>
    <row r="7" ht="87" customHeight="1" spans="1:10">
      <c r="A7" s="41">
        <v>5</v>
      </c>
      <c r="B7" s="42" t="s">
        <v>137</v>
      </c>
      <c r="C7" s="45" t="s">
        <v>138</v>
      </c>
      <c r="D7" s="45" t="s">
        <v>139</v>
      </c>
      <c r="E7" s="43" t="s">
        <v>132</v>
      </c>
      <c r="F7" s="43">
        <v>2</v>
      </c>
      <c r="G7" s="44"/>
      <c r="H7" s="44"/>
      <c r="I7" s="62"/>
      <c r="J7" s="63"/>
    </row>
    <row r="8" ht="80" customHeight="1" spans="1:10">
      <c r="A8" s="41">
        <v>6</v>
      </c>
      <c r="B8" s="42"/>
      <c r="C8" s="45" t="s">
        <v>140</v>
      </c>
      <c r="D8" s="45" t="s">
        <v>141</v>
      </c>
      <c r="E8" s="43" t="s">
        <v>132</v>
      </c>
      <c r="F8" s="43">
        <v>2</v>
      </c>
      <c r="G8" s="44"/>
      <c r="H8" s="44"/>
      <c r="I8" s="45"/>
      <c r="J8" s="64"/>
    </row>
    <row r="9" ht="84" customHeight="1" spans="1:10">
      <c r="A9" s="41">
        <v>7</v>
      </c>
      <c r="B9" s="46" t="s">
        <v>142</v>
      </c>
      <c r="C9" s="42" t="s">
        <v>143</v>
      </c>
      <c r="D9" s="42" t="s">
        <v>144</v>
      </c>
      <c r="E9" s="43" t="s">
        <v>132</v>
      </c>
      <c r="F9" s="43">
        <v>2</v>
      </c>
      <c r="G9" s="47"/>
      <c r="H9" s="44"/>
      <c r="I9" s="65"/>
      <c r="J9" s="66"/>
    </row>
    <row r="10" ht="41" customHeight="1" spans="1:10">
      <c r="A10" s="41">
        <v>8</v>
      </c>
      <c r="B10" s="48" t="s">
        <v>145</v>
      </c>
      <c r="C10" s="45" t="s">
        <v>146</v>
      </c>
      <c r="D10" s="49" t="s">
        <v>147</v>
      </c>
      <c r="E10" s="43" t="s">
        <v>132</v>
      </c>
      <c r="F10" s="43">
        <v>2</v>
      </c>
      <c r="G10" s="47"/>
      <c r="H10" s="47"/>
      <c r="I10" s="65"/>
      <c r="J10" s="67"/>
    </row>
    <row r="11" ht="45" customHeight="1" spans="1:10">
      <c r="A11" s="41">
        <v>9</v>
      </c>
      <c r="B11" s="46"/>
      <c r="C11" s="45" t="s">
        <v>148</v>
      </c>
      <c r="D11" s="50"/>
      <c r="E11" s="43" t="s">
        <v>132</v>
      </c>
      <c r="F11" s="43">
        <v>2</v>
      </c>
      <c r="G11" s="47"/>
      <c r="H11" s="47"/>
      <c r="I11" s="65"/>
      <c r="J11" s="67"/>
    </row>
    <row r="12" ht="42" customHeight="1" spans="1:10">
      <c r="A12" s="41">
        <v>10</v>
      </c>
      <c r="B12" s="46"/>
      <c r="C12" s="45" t="s">
        <v>149</v>
      </c>
      <c r="D12" s="50"/>
      <c r="E12" s="43" t="s">
        <v>132</v>
      </c>
      <c r="F12" s="43">
        <v>2</v>
      </c>
      <c r="G12" s="47"/>
      <c r="H12" s="47"/>
      <c r="I12" s="65"/>
      <c r="J12" s="68"/>
    </row>
    <row r="13" ht="42" customHeight="1" spans="1:10">
      <c r="A13" s="41">
        <v>11</v>
      </c>
      <c r="B13" s="46"/>
      <c r="C13" s="45" t="s">
        <v>150</v>
      </c>
      <c r="D13" s="50"/>
      <c r="E13" s="43" t="s">
        <v>132</v>
      </c>
      <c r="F13" s="43">
        <v>2</v>
      </c>
      <c r="G13" s="47"/>
      <c r="H13" s="47"/>
      <c r="I13" s="65"/>
      <c r="J13" s="68"/>
    </row>
    <row r="14" ht="40" customHeight="1" spans="1:10">
      <c r="A14" s="41">
        <v>12</v>
      </c>
      <c r="B14" s="51"/>
      <c r="C14" s="45" t="s">
        <v>151</v>
      </c>
      <c r="D14" s="50"/>
      <c r="E14" s="43" t="s">
        <v>132</v>
      </c>
      <c r="F14" s="43">
        <v>2</v>
      </c>
      <c r="G14" s="47"/>
      <c r="H14" s="47"/>
      <c r="I14" s="65"/>
      <c r="J14" s="69"/>
    </row>
    <row r="15" ht="51" customHeight="1" spans="1:10">
      <c r="A15" s="41">
        <v>13</v>
      </c>
      <c r="B15" s="45" t="s">
        <v>152</v>
      </c>
      <c r="C15" s="42" t="s">
        <v>153</v>
      </c>
      <c r="D15" s="45" t="s">
        <v>154</v>
      </c>
      <c r="E15" s="45" t="s">
        <v>132</v>
      </c>
      <c r="F15" s="43">
        <v>2</v>
      </c>
      <c r="G15" s="47"/>
      <c r="H15" s="44"/>
      <c r="I15" s="65"/>
      <c r="J15" s="70"/>
    </row>
    <row r="16" ht="60" customHeight="1" spans="1:10">
      <c r="A16" s="41">
        <v>14</v>
      </c>
      <c r="B16" s="45"/>
      <c r="C16" s="42" t="s">
        <v>150</v>
      </c>
      <c r="D16" s="45"/>
      <c r="E16" s="45" t="s">
        <v>132</v>
      </c>
      <c r="F16" s="43">
        <v>2</v>
      </c>
      <c r="G16" s="47"/>
      <c r="H16" s="44"/>
      <c r="I16" s="65"/>
      <c r="J16" s="70"/>
    </row>
    <row r="17" ht="60" customHeight="1" spans="1:10">
      <c r="A17" s="41">
        <v>15</v>
      </c>
      <c r="B17" s="42" t="s">
        <v>155</v>
      </c>
      <c r="C17" s="42" t="s">
        <v>156</v>
      </c>
      <c r="D17" s="45" t="s">
        <v>157</v>
      </c>
      <c r="E17" s="43" t="s">
        <v>158</v>
      </c>
      <c r="F17" s="52">
        <v>10</v>
      </c>
      <c r="G17" s="47"/>
      <c r="H17" s="44"/>
      <c r="I17" s="65"/>
      <c r="J17" s="70"/>
    </row>
    <row r="18" ht="54" customHeight="1" spans="1:10">
      <c r="A18" s="41">
        <v>16</v>
      </c>
      <c r="B18" s="43" t="s">
        <v>159</v>
      </c>
      <c r="C18" s="43" t="s">
        <v>160</v>
      </c>
      <c r="D18" s="53" t="s">
        <v>161</v>
      </c>
      <c r="E18" s="43" t="s">
        <v>132</v>
      </c>
      <c r="F18" s="52">
        <v>1</v>
      </c>
      <c r="G18" s="47"/>
      <c r="H18" s="44"/>
      <c r="I18" s="71"/>
      <c r="J18" s="70"/>
    </row>
    <row r="19" ht="54" customHeight="1" spans="1:10">
      <c r="A19" s="41">
        <v>17</v>
      </c>
      <c r="B19" s="43"/>
      <c r="C19" s="43" t="s">
        <v>162</v>
      </c>
      <c r="D19" s="54"/>
      <c r="E19" s="43" t="s">
        <v>132</v>
      </c>
      <c r="F19" s="52">
        <v>1</v>
      </c>
      <c r="G19" s="47"/>
      <c r="H19" s="44"/>
      <c r="I19" s="71"/>
      <c r="J19" s="70"/>
    </row>
    <row r="20" ht="48" customHeight="1" spans="1:10">
      <c r="A20" s="41">
        <v>18</v>
      </c>
      <c r="B20" s="55" t="s">
        <v>163</v>
      </c>
      <c r="C20" s="56" t="s">
        <v>164</v>
      </c>
      <c r="D20" s="56"/>
      <c r="E20" s="43" t="s">
        <v>132</v>
      </c>
      <c r="F20" s="52">
        <v>1</v>
      </c>
      <c r="G20" s="47"/>
      <c r="H20" s="44"/>
      <c r="I20" s="72"/>
      <c r="J20" s="70"/>
    </row>
    <row r="21" ht="88" customHeight="1" spans="1:10">
      <c r="A21" s="41">
        <v>19</v>
      </c>
      <c r="B21" s="42" t="s">
        <v>165</v>
      </c>
      <c r="C21" s="42" t="s">
        <v>166</v>
      </c>
      <c r="D21" s="57"/>
      <c r="E21" s="43" t="s">
        <v>132</v>
      </c>
      <c r="F21" s="52">
        <v>1</v>
      </c>
      <c r="G21" s="47"/>
      <c r="H21" s="44"/>
      <c r="I21" s="72"/>
      <c r="J21" s="70"/>
    </row>
    <row r="22" ht="30" customHeight="1" spans="1:10">
      <c r="A22" s="41">
        <v>20</v>
      </c>
      <c r="B22" s="42" t="s">
        <v>167</v>
      </c>
      <c r="C22" s="42" t="s">
        <v>168</v>
      </c>
      <c r="D22" s="57"/>
      <c r="E22" s="43" t="s">
        <v>132</v>
      </c>
      <c r="F22" s="52">
        <v>1</v>
      </c>
      <c r="G22" s="58"/>
      <c r="H22" s="44"/>
      <c r="I22" s="72"/>
      <c r="J22" s="70"/>
    </row>
    <row r="23" ht="51" customHeight="1" spans="1:10">
      <c r="A23" s="41">
        <v>21</v>
      </c>
      <c r="B23" s="59" t="s">
        <v>169</v>
      </c>
      <c r="C23" s="60"/>
      <c r="D23" s="57"/>
      <c r="E23" s="58"/>
      <c r="F23" s="52"/>
      <c r="G23" s="58"/>
      <c r="H23" s="44">
        <f>SUM(H3:H22)</f>
        <v>0</v>
      </c>
      <c r="I23" s="72"/>
      <c r="J23" s="70"/>
    </row>
  </sheetData>
  <mergeCells count="10">
    <mergeCell ref="A1:J1"/>
    <mergeCell ref="B23:D23"/>
    <mergeCell ref="B5:B6"/>
    <mergeCell ref="B7:B8"/>
    <mergeCell ref="B10:B14"/>
    <mergeCell ref="B15:B16"/>
    <mergeCell ref="B18:B19"/>
    <mergeCell ref="D10:D14"/>
    <mergeCell ref="D15:D16"/>
    <mergeCell ref="D18:D1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4" sqref="C4"/>
    </sheetView>
  </sheetViews>
  <sheetFormatPr defaultColWidth="9" defaultRowHeight="13.5" outlineLevelRow="7" outlineLevelCol="2"/>
  <cols>
    <col min="2" max="2" width="29.125" customWidth="1"/>
    <col min="3" max="3" width="45.875" customWidth="1"/>
  </cols>
  <sheetData>
    <row r="1" ht="34" customHeight="1" spans="1:3">
      <c r="A1" s="32" t="s">
        <v>170</v>
      </c>
      <c r="B1" s="33"/>
      <c r="C1" s="33"/>
    </row>
    <row r="2" ht="40" customHeight="1" spans="1:3">
      <c r="A2" s="34" t="s">
        <v>32</v>
      </c>
      <c r="B2" s="34" t="s">
        <v>108</v>
      </c>
      <c r="C2" s="34" t="s">
        <v>171</v>
      </c>
    </row>
    <row r="3" ht="40" customHeight="1" spans="1:3">
      <c r="A3" s="34">
        <v>1</v>
      </c>
      <c r="B3" s="34" t="s">
        <v>172</v>
      </c>
      <c r="C3" s="34"/>
    </row>
    <row r="4" ht="40" customHeight="1" spans="1:3">
      <c r="A4" s="34">
        <v>2</v>
      </c>
      <c r="B4" s="34" t="s">
        <v>173</v>
      </c>
      <c r="C4" s="35"/>
    </row>
    <row r="5" ht="40" customHeight="1" spans="1:3">
      <c r="A5" s="34">
        <v>3</v>
      </c>
      <c r="B5" s="34" t="s">
        <v>174</v>
      </c>
      <c r="C5" s="34"/>
    </row>
    <row r="6" ht="40" customHeight="1" spans="1:3">
      <c r="A6" s="34">
        <v>4</v>
      </c>
      <c r="B6" s="34" t="s">
        <v>111</v>
      </c>
      <c r="C6" s="34"/>
    </row>
    <row r="7" ht="40" customHeight="1" spans="1:3">
      <c r="A7" s="34">
        <v>5</v>
      </c>
      <c r="B7" s="34" t="s">
        <v>175</v>
      </c>
      <c r="C7" s="35"/>
    </row>
    <row r="8" ht="40" customHeight="1" spans="1:3">
      <c r="A8" s="34">
        <v>6</v>
      </c>
      <c r="B8" s="34" t="s">
        <v>77</v>
      </c>
      <c r="C8" s="35"/>
    </row>
  </sheetData>
  <mergeCells count="1">
    <mergeCell ref="A1:C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O23"/>
  <sheetViews>
    <sheetView topLeftCell="A10" workbookViewId="0">
      <selection activeCell="C10" sqref="C10"/>
    </sheetView>
  </sheetViews>
  <sheetFormatPr defaultColWidth="9" defaultRowHeight="16.5"/>
  <cols>
    <col min="1" max="1" width="7.13333333333333" style="2" customWidth="1"/>
    <col min="2" max="2" width="12" style="2" customWidth="1"/>
    <col min="3" max="3" width="6.38333333333333" style="2" customWidth="1"/>
    <col min="4" max="5" width="6" style="2" customWidth="1"/>
    <col min="6" max="6" width="8.63333333333333" style="2" customWidth="1"/>
    <col min="7" max="7" width="4.63333333333333" style="2" customWidth="1"/>
    <col min="8" max="8" width="11.5" style="2" customWidth="1"/>
    <col min="9" max="9" width="7.25" style="2" customWidth="1"/>
    <col min="10" max="10" width="7.13333333333333" style="2" customWidth="1"/>
    <col min="11" max="11" width="9.88333333333333" style="2" customWidth="1"/>
    <col min="12" max="12" width="4.63333333333333" style="2" customWidth="1"/>
    <col min="13" max="13" width="15.5" style="2" customWidth="1"/>
    <col min="14" max="14" width="12.25" style="2" customWidth="1"/>
    <col min="15" max="15" width="8.75" style="2" customWidth="1"/>
    <col min="16" max="16384" width="9" style="2"/>
  </cols>
  <sheetData>
    <row r="1" ht="36" customHeight="1" spans="1:14">
      <c r="A1" s="3" t="s">
        <v>176</v>
      </c>
      <c r="B1" s="3"/>
      <c r="C1" s="3"/>
      <c r="D1" s="3"/>
      <c r="E1" s="3"/>
      <c r="F1" s="3"/>
      <c r="G1" s="3"/>
      <c r="H1" s="3"/>
      <c r="I1" s="3"/>
      <c r="J1" s="3"/>
      <c r="K1" s="3"/>
      <c r="L1" s="3"/>
      <c r="M1" s="3"/>
      <c r="N1" s="3"/>
    </row>
    <row r="2" s="1" customFormat="1" spans="1:14">
      <c r="A2" s="4" t="s">
        <v>32</v>
      </c>
      <c r="B2" s="5" t="s">
        <v>177</v>
      </c>
      <c r="C2" s="5" t="s">
        <v>178</v>
      </c>
      <c r="D2" s="5"/>
      <c r="E2" s="5"/>
      <c r="F2" s="5"/>
      <c r="G2" s="5"/>
      <c r="H2" s="5"/>
      <c r="I2" s="5" t="s">
        <v>179</v>
      </c>
      <c r="J2" s="5"/>
      <c r="K2" s="5"/>
      <c r="L2" s="5"/>
      <c r="M2" s="5"/>
      <c r="N2" s="6" t="s">
        <v>39</v>
      </c>
    </row>
    <row r="3" s="1" customFormat="1" ht="33" spans="1:14">
      <c r="A3" s="4"/>
      <c r="B3" s="5"/>
      <c r="C3" s="6" t="s">
        <v>180</v>
      </c>
      <c r="D3" s="7" t="s">
        <v>181</v>
      </c>
      <c r="E3" s="8"/>
      <c r="F3" s="9" t="s">
        <v>182</v>
      </c>
      <c r="G3" s="10"/>
      <c r="H3" s="11" t="s">
        <v>183</v>
      </c>
      <c r="I3" s="6" t="s">
        <v>180</v>
      </c>
      <c r="J3" s="6" t="s">
        <v>184</v>
      </c>
      <c r="K3" s="9" t="s">
        <v>182</v>
      </c>
      <c r="L3" s="10"/>
      <c r="M3" s="11" t="s">
        <v>183</v>
      </c>
      <c r="N3" s="6"/>
    </row>
    <row r="4" ht="32.1" customHeight="1" spans="1:14">
      <c r="A4" s="12">
        <v>1</v>
      </c>
      <c r="B4" s="13" t="s">
        <v>185</v>
      </c>
      <c r="C4" s="14" t="s">
        <v>66</v>
      </c>
      <c r="D4" s="14">
        <v>16</v>
      </c>
      <c r="E4" s="15" t="s">
        <v>186</v>
      </c>
      <c r="F4" s="15">
        <v>200</v>
      </c>
      <c r="G4" s="16" t="s">
        <v>187</v>
      </c>
      <c r="H4" s="17">
        <f>D4*F4</f>
        <v>3200</v>
      </c>
      <c r="I4" s="14" t="s">
        <v>188</v>
      </c>
      <c r="J4" s="14">
        <v>270</v>
      </c>
      <c r="K4" s="15">
        <v>60</v>
      </c>
      <c r="L4" s="16" t="s">
        <v>187</v>
      </c>
      <c r="M4" s="17">
        <f>D4*J4*K4</f>
        <v>259200</v>
      </c>
      <c r="N4" s="27"/>
    </row>
    <row r="5" ht="32.1" customHeight="1" spans="1:14">
      <c r="A5" s="12">
        <v>2</v>
      </c>
      <c r="B5" s="13" t="s">
        <v>189</v>
      </c>
      <c r="C5" s="14" t="s">
        <v>66</v>
      </c>
      <c r="D5" s="14">
        <v>22</v>
      </c>
      <c r="E5" s="15" t="s">
        <v>186</v>
      </c>
      <c r="F5" s="15">
        <v>200</v>
      </c>
      <c r="G5" s="16" t="s">
        <v>187</v>
      </c>
      <c r="H5" s="17">
        <f t="shared" ref="H5:H11" si="0">D5*F5</f>
        <v>4400</v>
      </c>
      <c r="I5" s="14" t="s">
        <v>188</v>
      </c>
      <c r="J5" s="14">
        <v>270</v>
      </c>
      <c r="K5" s="15">
        <v>75</v>
      </c>
      <c r="L5" s="16" t="s">
        <v>187</v>
      </c>
      <c r="M5" s="17">
        <f t="shared" ref="M5:M11" si="1">D5*J5*K5</f>
        <v>445500</v>
      </c>
      <c r="N5" s="27"/>
    </row>
    <row r="6" ht="32.1" customHeight="1" spans="1:14">
      <c r="A6" s="12">
        <v>3</v>
      </c>
      <c r="B6" s="13" t="s">
        <v>190</v>
      </c>
      <c r="C6" s="14" t="s">
        <v>66</v>
      </c>
      <c r="D6" s="14">
        <v>22</v>
      </c>
      <c r="E6" s="15" t="s">
        <v>186</v>
      </c>
      <c r="F6" s="15">
        <v>200</v>
      </c>
      <c r="G6" s="16" t="s">
        <v>187</v>
      </c>
      <c r="H6" s="17">
        <f t="shared" si="0"/>
        <v>4400</v>
      </c>
      <c r="I6" s="14" t="s">
        <v>188</v>
      </c>
      <c r="J6" s="14">
        <v>270</v>
      </c>
      <c r="K6" s="15">
        <v>60</v>
      </c>
      <c r="L6" s="16" t="s">
        <v>187</v>
      </c>
      <c r="M6" s="17">
        <f t="shared" si="1"/>
        <v>356400</v>
      </c>
      <c r="N6" s="27"/>
    </row>
    <row r="7" ht="32.1" customHeight="1" spans="1:14">
      <c r="A7" s="12">
        <v>4</v>
      </c>
      <c r="B7" s="13" t="s">
        <v>191</v>
      </c>
      <c r="C7" s="14" t="s">
        <v>66</v>
      </c>
      <c r="D7" s="14">
        <v>7</v>
      </c>
      <c r="E7" s="15" t="s">
        <v>186</v>
      </c>
      <c r="F7" s="15">
        <v>1500</v>
      </c>
      <c r="G7" s="16" t="s">
        <v>187</v>
      </c>
      <c r="H7" s="17">
        <f t="shared" si="0"/>
        <v>10500</v>
      </c>
      <c r="I7" s="14" t="s">
        <v>188</v>
      </c>
      <c r="J7" s="14">
        <v>270</v>
      </c>
      <c r="K7" s="15">
        <v>130</v>
      </c>
      <c r="L7" s="16" t="s">
        <v>187</v>
      </c>
      <c r="M7" s="17">
        <f t="shared" si="1"/>
        <v>245700</v>
      </c>
      <c r="N7" s="27"/>
    </row>
    <row r="8" ht="32.1" customHeight="1" spans="1:14">
      <c r="A8" s="12">
        <v>5</v>
      </c>
      <c r="B8" s="13" t="s">
        <v>192</v>
      </c>
      <c r="C8" s="14" t="s">
        <v>66</v>
      </c>
      <c r="D8" s="14">
        <v>16</v>
      </c>
      <c r="E8" s="15" t="s">
        <v>186</v>
      </c>
      <c r="F8" s="15">
        <v>1000</v>
      </c>
      <c r="G8" s="16" t="s">
        <v>187</v>
      </c>
      <c r="H8" s="17">
        <f t="shared" si="0"/>
        <v>16000</v>
      </c>
      <c r="I8" s="14" t="s">
        <v>193</v>
      </c>
      <c r="J8" s="14">
        <v>270</v>
      </c>
      <c r="K8" s="15">
        <v>100</v>
      </c>
      <c r="L8" s="16" t="s">
        <v>187</v>
      </c>
      <c r="M8" s="17">
        <f t="shared" si="1"/>
        <v>432000</v>
      </c>
      <c r="N8" s="27"/>
    </row>
    <row r="9" ht="32.1" customHeight="1" spans="1:15">
      <c r="A9" s="12">
        <v>6</v>
      </c>
      <c r="B9" s="13" t="s">
        <v>194</v>
      </c>
      <c r="C9" s="14" t="s">
        <v>66</v>
      </c>
      <c r="D9" s="14">
        <v>16</v>
      </c>
      <c r="E9" s="15" t="s">
        <v>186</v>
      </c>
      <c r="F9" s="15">
        <v>800</v>
      </c>
      <c r="G9" s="16" t="s">
        <v>187</v>
      </c>
      <c r="H9" s="17">
        <f t="shared" si="0"/>
        <v>12800</v>
      </c>
      <c r="I9" s="14" t="s">
        <v>188</v>
      </c>
      <c r="J9" s="14">
        <v>270</v>
      </c>
      <c r="K9" s="15">
        <v>280</v>
      </c>
      <c r="L9" s="16" t="s">
        <v>187</v>
      </c>
      <c r="M9" s="17">
        <f t="shared" si="1"/>
        <v>1209600</v>
      </c>
      <c r="N9" s="27"/>
      <c r="O9" s="28"/>
    </row>
    <row r="10" ht="32.1" customHeight="1" spans="1:14">
      <c r="A10" s="12">
        <v>7</v>
      </c>
      <c r="B10" s="13" t="s">
        <v>195</v>
      </c>
      <c r="C10" s="14" t="s">
        <v>66</v>
      </c>
      <c r="D10" s="14">
        <v>11</v>
      </c>
      <c r="E10" s="15" t="s">
        <v>186</v>
      </c>
      <c r="F10" s="15">
        <v>200</v>
      </c>
      <c r="G10" s="16" t="s">
        <v>187</v>
      </c>
      <c r="H10" s="17">
        <f t="shared" si="0"/>
        <v>2200</v>
      </c>
      <c r="I10" s="14" t="s">
        <v>193</v>
      </c>
      <c r="J10" s="14">
        <v>270</v>
      </c>
      <c r="K10" s="15">
        <v>60</v>
      </c>
      <c r="L10" s="16" t="s">
        <v>187</v>
      </c>
      <c r="M10" s="17">
        <f t="shared" si="1"/>
        <v>178200</v>
      </c>
      <c r="N10" s="27"/>
    </row>
    <row r="11" ht="32.1" customHeight="1" spans="1:14">
      <c r="A11" s="12">
        <v>8</v>
      </c>
      <c r="B11" s="13" t="s">
        <v>196</v>
      </c>
      <c r="C11" s="14" t="s">
        <v>66</v>
      </c>
      <c r="D11" s="14">
        <v>28</v>
      </c>
      <c r="E11" s="15" t="s">
        <v>186</v>
      </c>
      <c r="F11" s="15">
        <v>200</v>
      </c>
      <c r="G11" s="16" t="s">
        <v>187</v>
      </c>
      <c r="H11" s="17">
        <f t="shared" si="0"/>
        <v>5600</v>
      </c>
      <c r="I11" s="14" t="s">
        <v>188</v>
      </c>
      <c r="J11" s="14">
        <v>270</v>
      </c>
      <c r="K11" s="15">
        <v>60</v>
      </c>
      <c r="L11" s="16" t="s">
        <v>187</v>
      </c>
      <c r="M11" s="17">
        <f t="shared" si="1"/>
        <v>453600</v>
      </c>
      <c r="N11" s="27"/>
    </row>
    <row r="12" ht="32.1" customHeight="1" spans="1:14">
      <c r="A12" s="12">
        <v>9</v>
      </c>
      <c r="B12" s="14" t="s">
        <v>197</v>
      </c>
      <c r="C12" s="14" t="s">
        <v>66</v>
      </c>
      <c r="D12" s="14"/>
      <c r="E12" s="15"/>
      <c r="F12" s="15"/>
      <c r="G12" s="15"/>
      <c r="H12" s="17">
        <f>SUM(H4:H11)</f>
        <v>59100</v>
      </c>
      <c r="I12" s="14" t="s">
        <v>188</v>
      </c>
      <c r="J12" s="14"/>
      <c r="K12" s="15"/>
      <c r="L12" s="15"/>
      <c r="M12" s="17">
        <f>SUM(M4:M11)</f>
        <v>3580200</v>
      </c>
      <c r="N12" s="29"/>
    </row>
    <row r="13" spans="1:14">
      <c r="A13" s="12">
        <v>10</v>
      </c>
      <c r="B13" s="5" t="s">
        <v>198</v>
      </c>
      <c r="C13" s="5"/>
      <c r="D13" s="18">
        <f>H12+M12</f>
        <v>3639300</v>
      </c>
      <c r="E13" s="19"/>
      <c r="F13" s="19"/>
      <c r="G13" s="19"/>
      <c r="H13" s="19"/>
      <c r="I13" s="19"/>
      <c r="J13" s="19"/>
      <c r="K13" s="19"/>
      <c r="L13" s="19"/>
      <c r="M13" s="30"/>
      <c r="N13" s="31"/>
    </row>
    <row r="14" spans="1:14">
      <c r="A14" s="20" t="s">
        <v>199</v>
      </c>
      <c r="B14" s="20"/>
      <c r="C14" s="20"/>
      <c r="D14" s="20"/>
      <c r="E14" s="20"/>
      <c r="F14" s="20"/>
      <c r="G14" s="20"/>
      <c r="H14" s="20"/>
      <c r="I14" s="20"/>
      <c r="J14" s="20"/>
      <c r="K14" s="20"/>
      <c r="L14" s="20"/>
      <c r="M14" s="20"/>
      <c r="N14" s="20"/>
    </row>
    <row r="15" spans="1:14">
      <c r="A15" s="21"/>
      <c r="B15" s="21"/>
      <c r="C15" s="21"/>
      <c r="D15" s="21"/>
      <c r="E15" s="21"/>
      <c r="F15" s="21"/>
      <c r="G15" s="21"/>
      <c r="H15" s="21"/>
      <c r="I15" s="21"/>
      <c r="J15" s="21"/>
      <c r="K15" s="21"/>
      <c r="L15" s="21"/>
      <c r="M15" s="21"/>
      <c r="N15" s="21"/>
    </row>
    <row r="16" spans="1:14">
      <c r="A16" s="22"/>
      <c r="B16" s="22"/>
      <c r="C16" s="22"/>
      <c r="D16" s="22"/>
      <c r="E16" s="22"/>
      <c r="F16" s="22"/>
      <c r="G16" s="22"/>
      <c r="H16" s="22"/>
      <c r="I16" s="22"/>
      <c r="J16" s="22"/>
      <c r="K16" s="22"/>
      <c r="L16" s="22"/>
      <c r="M16" s="22"/>
      <c r="N16" s="22"/>
    </row>
    <row r="17" spans="1:10">
      <c r="A17" s="23" t="s">
        <v>200</v>
      </c>
      <c r="B17" s="24" t="s">
        <v>201</v>
      </c>
      <c r="C17" s="25"/>
      <c r="D17" s="25"/>
      <c r="E17" s="25"/>
      <c r="F17" s="25"/>
      <c r="G17" s="25"/>
      <c r="H17" s="25"/>
      <c r="I17" s="25"/>
      <c r="J17" s="26"/>
    </row>
    <row r="18" spans="1:10">
      <c r="A18" s="23" t="s">
        <v>202</v>
      </c>
      <c r="B18" s="24" t="s">
        <v>203</v>
      </c>
      <c r="C18" s="25"/>
      <c r="D18" s="26"/>
      <c r="E18" s="24" t="s">
        <v>204</v>
      </c>
      <c r="F18" s="25"/>
      <c r="G18" s="25"/>
      <c r="H18" s="25"/>
      <c r="I18" s="25"/>
      <c r="J18" s="26"/>
    </row>
    <row r="19" spans="1:10">
      <c r="A19" s="23"/>
      <c r="B19" s="23" t="s">
        <v>205</v>
      </c>
      <c r="C19" s="23" t="s">
        <v>206</v>
      </c>
      <c r="D19" s="23" t="s">
        <v>207</v>
      </c>
      <c r="E19" s="23" t="s">
        <v>208</v>
      </c>
      <c r="F19" s="23"/>
      <c r="G19" s="23"/>
      <c r="H19" s="23" t="s">
        <v>209</v>
      </c>
      <c r="I19" s="23" t="s">
        <v>210</v>
      </c>
      <c r="J19" s="23" t="s">
        <v>211</v>
      </c>
    </row>
    <row r="20" ht="33" spans="1:10">
      <c r="A20" s="23" t="s">
        <v>212</v>
      </c>
      <c r="B20" s="23">
        <v>90</v>
      </c>
      <c r="C20" s="23">
        <v>70</v>
      </c>
      <c r="D20" s="23">
        <v>39</v>
      </c>
      <c r="E20" s="23">
        <v>7</v>
      </c>
      <c r="F20" s="23"/>
      <c r="G20" s="23"/>
      <c r="H20" s="23">
        <v>7</v>
      </c>
      <c r="I20" s="23">
        <v>14</v>
      </c>
      <c r="J20" s="23">
        <v>57</v>
      </c>
    </row>
    <row r="21" spans="1:10">
      <c r="A21" s="23" t="s">
        <v>213</v>
      </c>
      <c r="B21" s="23" t="s">
        <v>214</v>
      </c>
      <c r="C21" s="23" t="s">
        <v>215</v>
      </c>
      <c r="D21" s="23" t="s">
        <v>216</v>
      </c>
      <c r="E21" s="23" t="s">
        <v>216</v>
      </c>
      <c r="F21" s="23"/>
      <c r="G21" s="23"/>
      <c r="H21" s="23" t="s">
        <v>215</v>
      </c>
      <c r="I21" s="23" t="s">
        <v>214</v>
      </c>
      <c r="J21" s="23" t="s">
        <v>217</v>
      </c>
    </row>
    <row r="22" ht="49.5" spans="1:10">
      <c r="A22" s="23" t="s">
        <v>218</v>
      </c>
      <c r="B22" s="23" t="s">
        <v>219</v>
      </c>
      <c r="C22" s="23">
        <v>70</v>
      </c>
      <c r="D22" s="23">
        <v>78</v>
      </c>
      <c r="E22" s="23">
        <v>14</v>
      </c>
      <c r="F22" s="23"/>
      <c r="G22" s="23"/>
      <c r="H22" s="23">
        <v>7</v>
      </c>
      <c r="I22" s="23">
        <v>7</v>
      </c>
      <c r="J22" s="23">
        <v>19</v>
      </c>
    </row>
    <row r="23" ht="49.5" spans="1:10">
      <c r="A23" s="23" t="s">
        <v>220</v>
      </c>
      <c r="B23" s="24">
        <f>195+47</f>
        <v>242</v>
      </c>
      <c r="C23" s="25"/>
      <c r="D23" s="25"/>
      <c r="E23" s="25"/>
      <c r="F23" s="25"/>
      <c r="G23" s="25"/>
      <c r="H23" s="25"/>
      <c r="I23" s="25"/>
      <c r="J23" s="26"/>
    </row>
  </sheetData>
  <mergeCells count="18">
    <mergeCell ref="A1:N1"/>
    <mergeCell ref="C2:H2"/>
    <mergeCell ref="I2:M2"/>
    <mergeCell ref="D3:E3"/>
    <mergeCell ref="F3:G3"/>
    <mergeCell ref="K3:L3"/>
    <mergeCell ref="B13:C13"/>
    <mergeCell ref="D13:M13"/>
    <mergeCell ref="A14:N14"/>
    <mergeCell ref="A15:N15"/>
    <mergeCell ref="A16:N16"/>
    <mergeCell ref="B17:J17"/>
    <mergeCell ref="B18:D18"/>
    <mergeCell ref="E18:J18"/>
    <mergeCell ref="B23:J23"/>
    <mergeCell ref="A2:A3"/>
    <mergeCell ref="B2:B3"/>
    <mergeCell ref="N2:N3"/>
  </mergeCells>
  <pageMargins left="0.708661417322835" right="0.708661417322835" top="0.551181102362205" bottom="0.551181102362205" header="0.31496062992126" footer="0.31496062992126"/>
  <pageSetup paperSize="8"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编制说明</vt:lpstr>
      <vt:lpstr>实体结构检测</vt:lpstr>
      <vt:lpstr>节能、绿色建筑</vt:lpstr>
      <vt:lpstr>电气智能</vt:lpstr>
      <vt:lpstr>室内环境检测</vt:lpstr>
      <vt:lpstr>幕墙工程</vt:lpstr>
      <vt:lpstr>汇总</vt:lpstr>
      <vt:lpstr>基坑监测埋设点费用表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LXJ</cp:lastModifiedBy>
  <dcterms:created xsi:type="dcterms:W3CDTF">2006-09-13T11:21:00Z</dcterms:created>
  <cp:lastPrinted>2020-03-03T10:26:00Z</cp:lastPrinted>
  <dcterms:modified xsi:type="dcterms:W3CDTF">2024-12-12T11:17:43Z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2649A4C90658488AAE0AF3E421CF796C_13</vt:lpwstr>
  </property>
  <property fmtid="{D5CDD505-2E9C-101B-9397-08002B2CF9AE}" pid="4" name="KSOReadingLayout">
    <vt:bool>false</vt:bool>
  </property>
</Properties>
</file>